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reinac\Desktop\subir\"/>
    </mc:Choice>
  </mc:AlternateContent>
  <xr:revisionPtr revIDLastSave="0" documentId="13_ncr:1_{8AC344C6-B60B-44E9-8BF8-C60E22B3867D}" xr6:coauthVersionLast="47" xr6:coauthVersionMax="47" xr10:uidLastSave="{00000000-0000-0000-0000-000000000000}"/>
  <bookViews>
    <workbookView xWindow="-98" yWindow="-98" windowWidth="22695" windowHeight="14476" firstSheet="6" activeTab="11" xr2:uid="{00000000-000D-0000-FFFF-FFFF00000000}"/>
  </bookViews>
  <sheets>
    <sheet name="ÍNDICE" sheetId="4" r:id="rId1"/>
    <sheet name="TABLA 4.1" sheetId="1" r:id="rId2"/>
    <sheet name="TABLA 4.2" sheetId="7" r:id="rId3"/>
    <sheet name="TABLA 4.3" sheetId="2" r:id="rId4"/>
    <sheet name="TABLA 4.4" sheetId="8" r:id="rId5"/>
    <sheet name="TABLA 4.5" sheetId="3" r:id="rId6"/>
    <sheet name="TABLA 4.6 " sheetId="10" r:id="rId7"/>
    <sheet name="TABLA 4.7" sheetId="9" r:id="rId8"/>
    <sheet name="TABLA 4.8 " sheetId="13" r:id="rId9"/>
    <sheet name="TABLA 4.9" sheetId="5" r:id="rId10"/>
    <sheet name="TABLA 4.10" sheetId="6" r:id="rId11"/>
    <sheet name="TABLA 4.11" sheetId="12" r:id="rId12"/>
  </sheets>
  <externalReferences>
    <externalReference r:id="rId13"/>
  </externalReferences>
  <definedNames>
    <definedName name="_Toc14358410" localSheetId="2">'TABLA 4.2'!$P$3</definedName>
    <definedName name="_Toc14358414" localSheetId="4">'TABLA 4.4'!$B$2</definedName>
    <definedName name="_Toc43975856" localSheetId="1">'TABLA 4.1'!#REF!</definedName>
    <definedName name="_Toc490737590" localSheetId="7">'TABLA 4.7'!$B$2</definedName>
    <definedName name="_Toc9925473" localSheetId="2">'TABLA 4.2'!$B$4</definedName>
    <definedName name="_xlnm.Print_Area" localSheetId="0">ÍNDICE!$B$3:$H$17</definedName>
    <definedName name="_xlnm.Print_Area" localSheetId="1">'TABLA 4.1'!$B$2:$L$29</definedName>
    <definedName name="_xlnm.Print_Area" localSheetId="10">'TABLA 4.10'!$B$2:$L$21</definedName>
    <definedName name="_xlnm.Print_Area" localSheetId="11">'TABLA 4.11'!$B$2:$L$73</definedName>
    <definedName name="_xlnm.Print_Area" localSheetId="2">'TABLA 4.2'!$B$2:$L$29</definedName>
    <definedName name="_xlnm.Print_Area" localSheetId="3">'TABLA 4.3'!$B$2:$L$18</definedName>
    <definedName name="_xlnm.Print_Area" localSheetId="4">'TABLA 4.4'!$B$2:$L$32</definedName>
    <definedName name="_xlnm.Print_Area" localSheetId="5">'TABLA 4.5'!$B$2:$L$11</definedName>
    <definedName name="_xlnm.Print_Area" localSheetId="6">'TABLA 4.6 '!$B$2:$L$27</definedName>
    <definedName name="_xlnm.Print_Area" localSheetId="7">'TABLA 4.7'!$B$2:$L$17</definedName>
    <definedName name="_xlnm.Print_Area" localSheetId="8">'TABLA 4.8 '!$B$2:$M$65</definedName>
    <definedName name="_xlnm.Print_Area" localSheetId="9">'TABLA 4.9'!$B$2:$L$20</definedName>
    <definedName name="_xlnm.Print_Titles" localSheetId="11">'TABLA 4.11'!$2:$3</definedName>
    <definedName name="_xlnm.Print_Titles" localSheetId="8">'TABLA 4.8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12" l="1"/>
  <c r="K72" i="12"/>
  <c r="J72" i="12"/>
  <c r="I72" i="12"/>
  <c r="H72" i="12"/>
  <c r="G72" i="12"/>
  <c r="F72" i="12"/>
  <c r="E72" i="12"/>
  <c r="D72" i="12"/>
  <c r="C72" i="12"/>
  <c r="B72" i="12"/>
  <c r="L71" i="12"/>
  <c r="K71" i="12"/>
  <c r="J71" i="12"/>
  <c r="I71" i="12"/>
  <c r="H71" i="12"/>
  <c r="G71" i="12"/>
  <c r="F71" i="12"/>
  <c r="E71" i="12"/>
  <c r="D71" i="12"/>
  <c r="C71" i="12"/>
  <c r="B71" i="12"/>
  <c r="L70" i="12"/>
  <c r="K70" i="12"/>
  <c r="J70" i="12"/>
  <c r="I70" i="12"/>
  <c r="H70" i="12"/>
  <c r="G70" i="12"/>
  <c r="F70" i="12"/>
  <c r="E70" i="12"/>
  <c r="D70" i="12"/>
  <c r="C70" i="12"/>
  <c r="B70" i="12"/>
  <c r="L69" i="12"/>
  <c r="K69" i="12"/>
  <c r="J69" i="12"/>
  <c r="I69" i="12"/>
  <c r="H69" i="12"/>
  <c r="G69" i="12"/>
  <c r="F69" i="12"/>
  <c r="E69" i="12"/>
  <c r="D69" i="12"/>
  <c r="C69" i="12"/>
  <c r="B69" i="12"/>
  <c r="L68" i="12"/>
  <c r="K68" i="12"/>
  <c r="J68" i="12"/>
  <c r="I68" i="12"/>
  <c r="H68" i="12"/>
  <c r="G68" i="12"/>
  <c r="F68" i="12"/>
  <c r="E68" i="12"/>
  <c r="D68" i="12"/>
  <c r="C68" i="12"/>
  <c r="B68" i="12"/>
  <c r="L67" i="12"/>
  <c r="K67" i="12"/>
  <c r="J67" i="12"/>
  <c r="I67" i="12"/>
  <c r="H67" i="12"/>
  <c r="G67" i="12"/>
  <c r="F67" i="12"/>
  <c r="E67" i="12"/>
  <c r="D67" i="12"/>
  <c r="C67" i="12"/>
  <c r="B67" i="12"/>
  <c r="L66" i="12"/>
  <c r="K66" i="12"/>
  <c r="J66" i="12"/>
  <c r="I66" i="12"/>
  <c r="H66" i="12"/>
  <c r="G66" i="12"/>
  <c r="F66" i="12"/>
  <c r="E66" i="12"/>
  <c r="D66" i="12"/>
  <c r="C66" i="12"/>
  <c r="B66" i="12"/>
  <c r="L64" i="12"/>
  <c r="K64" i="12"/>
  <c r="J64" i="12"/>
  <c r="I64" i="12"/>
  <c r="H64" i="12"/>
  <c r="G64" i="12"/>
  <c r="F64" i="12"/>
  <c r="E64" i="12"/>
  <c r="D64" i="12"/>
  <c r="C64" i="12"/>
  <c r="B64" i="12"/>
  <c r="L63" i="12"/>
  <c r="K63" i="12"/>
  <c r="J63" i="12"/>
  <c r="I63" i="12"/>
  <c r="H63" i="12"/>
  <c r="G63" i="12"/>
  <c r="F63" i="12"/>
  <c r="E63" i="12"/>
  <c r="D63" i="12"/>
  <c r="C63" i="12"/>
  <c r="B63" i="12"/>
  <c r="L62" i="12"/>
  <c r="K62" i="12"/>
  <c r="J62" i="12"/>
  <c r="I62" i="12"/>
  <c r="H62" i="12"/>
  <c r="G62" i="12"/>
  <c r="F62" i="12"/>
  <c r="E62" i="12"/>
  <c r="D62" i="12"/>
  <c r="C62" i="12"/>
  <c r="B62" i="12"/>
  <c r="L61" i="12"/>
  <c r="K61" i="12"/>
  <c r="J61" i="12"/>
  <c r="I61" i="12"/>
  <c r="H61" i="12"/>
  <c r="G61" i="12"/>
  <c r="F61" i="12"/>
  <c r="E61" i="12"/>
  <c r="D61" i="12"/>
  <c r="C61" i="12"/>
  <c r="B61" i="12"/>
  <c r="L60" i="12"/>
  <c r="K60" i="12"/>
  <c r="J60" i="12"/>
  <c r="I60" i="12"/>
  <c r="H60" i="12"/>
  <c r="G60" i="12"/>
  <c r="F60" i="12"/>
  <c r="E60" i="12"/>
  <c r="D60" i="12"/>
  <c r="C60" i="12"/>
  <c r="B60" i="12"/>
  <c r="L59" i="12"/>
  <c r="K59" i="12"/>
  <c r="J59" i="12"/>
  <c r="I59" i="12"/>
  <c r="H59" i="12"/>
  <c r="G59" i="12"/>
  <c r="F59" i="12"/>
  <c r="E59" i="12"/>
  <c r="D59" i="12"/>
  <c r="C59" i="12"/>
  <c r="B59" i="12"/>
  <c r="L58" i="12"/>
  <c r="K58" i="12"/>
  <c r="J58" i="12"/>
  <c r="I58" i="12"/>
  <c r="H58" i="12"/>
  <c r="G58" i="12"/>
  <c r="F58" i="12"/>
  <c r="E58" i="12"/>
  <c r="D58" i="12"/>
  <c r="C58" i="12"/>
  <c r="B58" i="12"/>
  <c r="B57" i="12"/>
  <c r="L55" i="12"/>
  <c r="K55" i="12"/>
  <c r="J55" i="12"/>
  <c r="I55" i="12"/>
  <c r="H55" i="12"/>
  <c r="G55" i="12"/>
  <c r="F55" i="12"/>
  <c r="E55" i="12"/>
  <c r="D55" i="12"/>
  <c r="C55" i="12"/>
  <c r="B55" i="12"/>
  <c r="L54" i="12"/>
  <c r="K54" i="12"/>
  <c r="J54" i="12"/>
  <c r="I54" i="12"/>
  <c r="H54" i="12"/>
  <c r="G54" i="12"/>
  <c r="F54" i="12"/>
  <c r="E54" i="12"/>
  <c r="D54" i="12"/>
  <c r="C54" i="12"/>
  <c r="B54" i="12"/>
  <c r="L53" i="12"/>
  <c r="K53" i="12"/>
  <c r="J53" i="12"/>
  <c r="I53" i="12"/>
  <c r="H53" i="12"/>
  <c r="G53" i="12"/>
  <c r="F53" i="12"/>
  <c r="E53" i="12"/>
  <c r="D53" i="12"/>
  <c r="C53" i="12"/>
  <c r="B53" i="12"/>
  <c r="L52" i="12"/>
  <c r="K52" i="12"/>
  <c r="J52" i="12"/>
  <c r="I52" i="12"/>
  <c r="H52" i="12"/>
  <c r="G52" i="12"/>
  <c r="F52" i="12"/>
  <c r="E52" i="12"/>
  <c r="D52" i="12"/>
  <c r="C52" i="12"/>
  <c r="B52" i="12"/>
  <c r="L51" i="12"/>
  <c r="K51" i="12"/>
  <c r="J51" i="12"/>
  <c r="I51" i="12"/>
  <c r="H51" i="12"/>
  <c r="G51" i="12"/>
  <c r="F51" i="12"/>
  <c r="E51" i="12"/>
  <c r="D51" i="12"/>
  <c r="C51" i="12"/>
  <c r="B51" i="12"/>
  <c r="L50" i="12"/>
  <c r="K50" i="12"/>
  <c r="J50" i="12"/>
  <c r="I50" i="12"/>
  <c r="H50" i="12"/>
  <c r="G50" i="12"/>
  <c r="F50" i="12"/>
  <c r="E50" i="12"/>
  <c r="D50" i="12"/>
  <c r="C50" i="12"/>
  <c r="B50" i="12"/>
  <c r="L49" i="12"/>
  <c r="K49" i="12"/>
  <c r="J49" i="12"/>
  <c r="I49" i="12"/>
  <c r="H49" i="12"/>
  <c r="G49" i="12"/>
  <c r="F49" i="12"/>
  <c r="E49" i="12"/>
  <c r="D49" i="12"/>
  <c r="C49" i="12"/>
  <c r="B49" i="12"/>
  <c r="L47" i="12"/>
  <c r="K47" i="12"/>
  <c r="J47" i="12"/>
  <c r="I47" i="12"/>
  <c r="H47" i="12"/>
  <c r="G47" i="12"/>
  <c r="F47" i="12"/>
  <c r="E47" i="12"/>
  <c r="D47" i="12"/>
  <c r="C47" i="12"/>
  <c r="L46" i="12"/>
  <c r="K46" i="12"/>
  <c r="J46" i="12"/>
  <c r="I46" i="12"/>
  <c r="H46" i="12"/>
  <c r="G46" i="12"/>
  <c r="F46" i="12"/>
  <c r="E46" i="12"/>
  <c r="D46" i="12"/>
  <c r="C46" i="12"/>
  <c r="B46" i="12"/>
  <c r="L45" i="12"/>
  <c r="K45" i="12"/>
  <c r="J45" i="12"/>
  <c r="I45" i="12"/>
  <c r="H45" i="12"/>
  <c r="G45" i="12"/>
  <c r="F45" i="12"/>
  <c r="E45" i="12"/>
  <c r="D45" i="12"/>
  <c r="C45" i="12"/>
  <c r="B45" i="12"/>
  <c r="L44" i="12"/>
  <c r="K44" i="12"/>
  <c r="J44" i="12"/>
  <c r="I44" i="12"/>
  <c r="H44" i="12"/>
  <c r="G44" i="12"/>
  <c r="F44" i="12"/>
  <c r="E44" i="12"/>
  <c r="D44" i="12"/>
  <c r="C44" i="12"/>
  <c r="B44" i="12"/>
  <c r="L43" i="12"/>
  <c r="K43" i="12"/>
  <c r="J43" i="12"/>
  <c r="I43" i="12"/>
  <c r="H43" i="12"/>
  <c r="G43" i="12"/>
  <c r="F43" i="12"/>
  <c r="E43" i="12"/>
  <c r="D43" i="12"/>
  <c r="C43" i="12"/>
  <c r="B43" i="12"/>
  <c r="L42" i="12"/>
  <c r="K42" i="12"/>
  <c r="J42" i="12"/>
  <c r="I42" i="12"/>
  <c r="H42" i="12"/>
  <c r="G42" i="12"/>
  <c r="F42" i="12"/>
  <c r="E42" i="12"/>
  <c r="D42" i="12"/>
  <c r="C42" i="12"/>
  <c r="B42" i="12"/>
  <c r="L41" i="12"/>
  <c r="K41" i="12"/>
  <c r="J41" i="12"/>
  <c r="I41" i="12"/>
  <c r="H41" i="12"/>
  <c r="G41" i="12"/>
  <c r="F41" i="12"/>
  <c r="E41" i="12"/>
  <c r="D41" i="12"/>
  <c r="C41" i="12"/>
  <c r="B41" i="12"/>
  <c r="B40" i="12"/>
  <c r="L38" i="12"/>
  <c r="K38" i="12"/>
  <c r="J38" i="12"/>
  <c r="I38" i="12"/>
  <c r="H38" i="12"/>
  <c r="G38" i="12"/>
  <c r="F38" i="12"/>
  <c r="E38" i="12"/>
  <c r="D38" i="12"/>
  <c r="C38" i="12"/>
  <c r="B38" i="12"/>
  <c r="L37" i="12"/>
  <c r="K37" i="12"/>
  <c r="J37" i="12"/>
  <c r="I37" i="12"/>
  <c r="H37" i="12"/>
  <c r="G37" i="12"/>
  <c r="F37" i="12"/>
  <c r="E37" i="12"/>
  <c r="D37" i="12"/>
  <c r="C37" i="12"/>
  <c r="B37" i="12"/>
  <c r="L36" i="12"/>
  <c r="K36" i="12"/>
  <c r="J36" i="12"/>
  <c r="I36" i="12"/>
  <c r="H36" i="12"/>
  <c r="G36" i="12"/>
  <c r="F36" i="12"/>
  <c r="E36" i="12"/>
  <c r="D36" i="12"/>
  <c r="C36" i="12"/>
  <c r="B36" i="12"/>
  <c r="L35" i="12"/>
  <c r="K35" i="12"/>
  <c r="J35" i="12"/>
  <c r="I35" i="12"/>
  <c r="H35" i="12"/>
  <c r="G35" i="12"/>
  <c r="F35" i="12"/>
  <c r="E35" i="12"/>
  <c r="D35" i="12"/>
  <c r="C35" i="12"/>
  <c r="B35" i="12"/>
  <c r="L34" i="12"/>
  <c r="K34" i="12"/>
  <c r="J34" i="12"/>
  <c r="I34" i="12"/>
  <c r="H34" i="12"/>
  <c r="G34" i="12"/>
  <c r="F34" i="12"/>
  <c r="E34" i="12"/>
  <c r="D34" i="12"/>
  <c r="C34" i="12"/>
  <c r="B34" i="12"/>
  <c r="L33" i="12"/>
  <c r="K33" i="12"/>
  <c r="J33" i="12"/>
  <c r="I33" i="12"/>
  <c r="H33" i="12"/>
  <c r="G33" i="12"/>
  <c r="F33" i="12"/>
  <c r="E33" i="12"/>
  <c r="D33" i="12"/>
  <c r="C33" i="12"/>
  <c r="B33" i="12"/>
  <c r="L32" i="12"/>
  <c r="K32" i="12"/>
  <c r="J32" i="12"/>
  <c r="I32" i="12"/>
  <c r="H32" i="12"/>
  <c r="G32" i="12"/>
  <c r="F32" i="12"/>
  <c r="E32" i="12"/>
  <c r="D32" i="12"/>
  <c r="C32" i="12"/>
  <c r="B32" i="12"/>
  <c r="L30" i="12"/>
  <c r="K30" i="12"/>
  <c r="J30" i="12"/>
  <c r="I30" i="12"/>
  <c r="H30" i="12"/>
  <c r="G30" i="12"/>
  <c r="F30" i="12"/>
  <c r="E30" i="12"/>
  <c r="D30" i="12"/>
  <c r="C30" i="12"/>
  <c r="B30" i="12"/>
  <c r="L29" i="12"/>
  <c r="K29" i="12"/>
  <c r="J29" i="12"/>
  <c r="I29" i="12"/>
  <c r="H29" i="12"/>
  <c r="G29" i="12"/>
  <c r="F29" i="12"/>
  <c r="E29" i="12"/>
  <c r="D29" i="12"/>
  <c r="C29" i="12"/>
  <c r="B29" i="12"/>
  <c r="L28" i="12"/>
  <c r="K28" i="12"/>
  <c r="J28" i="12"/>
  <c r="I28" i="12"/>
  <c r="H28" i="12"/>
  <c r="G28" i="12"/>
  <c r="F28" i="12"/>
  <c r="E28" i="12"/>
  <c r="D28" i="12"/>
  <c r="C28" i="12"/>
  <c r="B28" i="12"/>
  <c r="L27" i="12"/>
  <c r="K27" i="12"/>
  <c r="J27" i="12"/>
  <c r="I27" i="12"/>
  <c r="H27" i="12"/>
  <c r="G27" i="12"/>
  <c r="F27" i="12"/>
  <c r="E27" i="12"/>
  <c r="D27" i="12"/>
  <c r="C27" i="12"/>
  <c r="B27" i="12"/>
  <c r="L26" i="12"/>
  <c r="K26" i="12"/>
  <c r="J26" i="12"/>
  <c r="I26" i="12"/>
  <c r="H26" i="12"/>
  <c r="G26" i="12"/>
  <c r="F26" i="12"/>
  <c r="E26" i="12"/>
  <c r="D26" i="12"/>
  <c r="C26" i="12"/>
  <c r="B26" i="12"/>
  <c r="L25" i="12"/>
  <c r="K25" i="12"/>
  <c r="J25" i="12"/>
  <c r="I25" i="12"/>
  <c r="H25" i="12"/>
  <c r="G25" i="12"/>
  <c r="F25" i="12"/>
  <c r="E25" i="12"/>
  <c r="D25" i="12"/>
  <c r="C25" i="12"/>
  <c r="B25" i="12"/>
  <c r="L24" i="12"/>
  <c r="K24" i="12"/>
  <c r="J24" i="12"/>
  <c r="I24" i="12"/>
  <c r="H24" i="12"/>
  <c r="G24" i="12"/>
  <c r="F24" i="12"/>
  <c r="E24" i="12"/>
  <c r="D24" i="12"/>
  <c r="C24" i="12"/>
  <c r="B24" i="12"/>
  <c r="B23" i="12"/>
  <c r="L21" i="12"/>
  <c r="K21" i="12"/>
  <c r="J21" i="12"/>
  <c r="I21" i="12"/>
  <c r="H21" i="12"/>
  <c r="G21" i="12"/>
  <c r="F21" i="12"/>
  <c r="E21" i="12"/>
  <c r="D21" i="12"/>
  <c r="C21" i="12"/>
  <c r="B21" i="12"/>
  <c r="L20" i="12"/>
  <c r="K20" i="12"/>
  <c r="J20" i="12"/>
  <c r="I20" i="12"/>
  <c r="H20" i="12"/>
  <c r="G20" i="12"/>
  <c r="F20" i="12"/>
  <c r="E20" i="12"/>
  <c r="D20" i="12"/>
  <c r="C20" i="12"/>
  <c r="B20" i="12"/>
  <c r="L19" i="12"/>
  <c r="K19" i="12"/>
  <c r="J19" i="12"/>
  <c r="I19" i="12"/>
  <c r="H19" i="12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L17" i="12"/>
  <c r="K17" i="12"/>
  <c r="J17" i="12"/>
  <c r="I17" i="12"/>
  <c r="H17" i="12"/>
  <c r="G17" i="12"/>
  <c r="F17" i="12"/>
  <c r="E17" i="12"/>
  <c r="D17" i="12"/>
  <c r="C17" i="12"/>
  <c r="B17" i="12"/>
  <c r="L16" i="12"/>
  <c r="K16" i="12"/>
  <c r="J16" i="12"/>
  <c r="I16" i="12"/>
  <c r="H16" i="12"/>
  <c r="G16" i="12"/>
  <c r="F16" i="12"/>
  <c r="E16" i="12"/>
  <c r="D16" i="12"/>
  <c r="C16" i="12"/>
  <c r="B16" i="12"/>
  <c r="L15" i="12"/>
  <c r="K15" i="12"/>
  <c r="J15" i="12"/>
  <c r="I15" i="12"/>
  <c r="H15" i="12"/>
  <c r="G15" i="12"/>
  <c r="F15" i="12"/>
  <c r="E15" i="12"/>
  <c r="D15" i="12"/>
  <c r="C15" i="12"/>
  <c r="B15" i="12"/>
  <c r="L13" i="12"/>
  <c r="K13" i="12"/>
  <c r="J13" i="12"/>
  <c r="I13" i="12"/>
  <c r="H13" i="12"/>
  <c r="G13" i="12"/>
  <c r="F13" i="12"/>
  <c r="E13" i="12"/>
  <c r="D13" i="12"/>
  <c r="C13" i="12"/>
  <c r="B13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I11" i="12"/>
  <c r="H11" i="12"/>
  <c r="G11" i="12"/>
  <c r="F11" i="12"/>
  <c r="E11" i="12"/>
  <c r="D11" i="12"/>
  <c r="C11" i="12"/>
  <c r="B11" i="12"/>
  <c r="L10" i="12"/>
  <c r="K10" i="12"/>
  <c r="J10" i="12"/>
  <c r="I10" i="12"/>
  <c r="H10" i="12"/>
  <c r="G10" i="12"/>
  <c r="F10" i="12"/>
  <c r="E10" i="12"/>
  <c r="D10" i="12"/>
  <c r="C10" i="12"/>
  <c r="B10" i="12"/>
  <c r="L9" i="12"/>
  <c r="K9" i="12"/>
  <c r="J9" i="12"/>
  <c r="I9" i="12"/>
  <c r="H9" i="12"/>
  <c r="G9" i="12"/>
  <c r="F9" i="12"/>
  <c r="E9" i="12"/>
  <c r="D9" i="12"/>
  <c r="C9" i="12"/>
  <c r="B9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I7" i="12"/>
  <c r="H7" i="12"/>
  <c r="G7" i="12"/>
  <c r="F7" i="12"/>
  <c r="E7" i="12"/>
  <c r="D7" i="12"/>
  <c r="C7" i="12"/>
  <c r="B7" i="12"/>
  <c r="B6" i="12"/>
  <c r="L21" i="6"/>
  <c r="K21" i="6"/>
  <c r="J21" i="6"/>
  <c r="I21" i="6"/>
  <c r="H21" i="6"/>
  <c r="G21" i="6"/>
  <c r="F21" i="6"/>
  <c r="E21" i="6"/>
  <c r="D21" i="6"/>
  <c r="C21" i="6"/>
  <c r="B21" i="6"/>
  <c r="L20" i="6"/>
  <c r="K20" i="6"/>
  <c r="J20" i="6"/>
  <c r="I20" i="6"/>
  <c r="H20" i="6"/>
  <c r="G20" i="6"/>
  <c r="F20" i="6"/>
  <c r="E20" i="6"/>
  <c r="D20" i="6"/>
  <c r="C20" i="6"/>
  <c r="B20" i="6"/>
  <c r="L19" i="6"/>
  <c r="K19" i="6"/>
  <c r="J19" i="6"/>
  <c r="I19" i="6"/>
  <c r="H19" i="6"/>
  <c r="G19" i="6"/>
  <c r="F19" i="6"/>
  <c r="E19" i="6"/>
  <c r="D19" i="6"/>
  <c r="C19" i="6"/>
  <c r="B19" i="6"/>
  <c r="L18" i="6"/>
  <c r="K18" i="6"/>
  <c r="J18" i="6"/>
  <c r="I18" i="6"/>
  <c r="H18" i="6"/>
  <c r="G18" i="6"/>
  <c r="F18" i="6"/>
  <c r="E18" i="6"/>
  <c r="D18" i="6"/>
  <c r="C18" i="6"/>
  <c r="B18" i="6"/>
  <c r="L17" i="6"/>
  <c r="K17" i="6"/>
  <c r="J17" i="6"/>
  <c r="I17" i="6"/>
  <c r="H17" i="6"/>
  <c r="G17" i="6"/>
  <c r="F17" i="6"/>
  <c r="E17" i="6"/>
  <c r="D17" i="6"/>
  <c r="C17" i="6"/>
  <c r="B17" i="6"/>
  <c r="L16" i="6"/>
  <c r="K16" i="6"/>
  <c r="J16" i="6"/>
  <c r="I16" i="6"/>
  <c r="H16" i="6"/>
  <c r="G16" i="6"/>
  <c r="F16" i="6"/>
  <c r="E16" i="6"/>
  <c r="D16" i="6"/>
  <c r="C16" i="6"/>
  <c r="B16" i="6"/>
  <c r="B15" i="6"/>
  <c r="L14" i="6"/>
  <c r="K14" i="6"/>
  <c r="J14" i="6"/>
  <c r="I14" i="6"/>
  <c r="H14" i="6"/>
  <c r="G14" i="6"/>
  <c r="F14" i="6"/>
  <c r="E14" i="6"/>
  <c r="D14" i="6"/>
  <c r="C14" i="6"/>
  <c r="B14" i="6"/>
  <c r="L12" i="6"/>
  <c r="K12" i="6"/>
  <c r="J12" i="6"/>
  <c r="I12" i="6"/>
  <c r="H12" i="6"/>
  <c r="G12" i="6"/>
  <c r="F12" i="6"/>
  <c r="E12" i="6"/>
  <c r="D12" i="6"/>
  <c r="C12" i="6"/>
  <c r="B12" i="6"/>
  <c r="L11" i="6"/>
  <c r="K11" i="6"/>
  <c r="J11" i="6"/>
  <c r="I11" i="6"/>
  <c r="H11" i="6"/>
  <c r="G11" i="6"/>
  <c r="F11" i="6"/>
  <c r="E11" i="6"/>
  <c r="D11" i="6"/>
  <c r="C11" i="6"/>
  <c r="B11" i="6"/>
  <c r="L10" i="6"/>
  <c r="K10" i="6"/>
  <c r="J10" i="6"/>
  <c r="I10" i="6"/>
  <c r="H10" i="6"/>
  <c r="G10" i="6"/>
  <c r="F10" i="6"/>
  <c r="E10" i="6"/>
  <c r="D10" i="6"/>
  <c r="C10" i="6"/>
  <c r="B10" i="6"/>
  <c r="L9" i="6"/>
  <c r="K9" i="6"/>
  <c r="J9" i="6"/>
  <c r="I9" i="6"/>
  <c r="H9" i="6"/>
  <c r="G9" i="6"/>
  <c r="F9" i="6"/>
  <c r="E9" i="6"/>
  <c r="D9" i="6"/>
  <c r="C9" i="6"/>
  <c r="B9" i="6"/>
  <c r="L8" i="6"/>
  <c r="K8" i="6"/>
  <c r="J8" i="6"/>
  <c r="I8" i="6"/>
  <c r="H8" i="6"/>
  <c r="G8" i="6"/>
  <c r="F8" i="6"/>
  <c r="E8" i="6"/>
  <c r="D8" i="6"/>
  <c r="C8" i="6"/>
  <c r="B8" i="6"/>
  <c r="L7" i="6"/>
  <c r="K7" i="6"/>
  <c r="J7" i="6"/>
  <c r="I7" i="6"/>
  <c r="H7" i="6"/>
  <c r="G7" i="6"/>
  <c r="F7" i="6"/>
  <c r="E7" i="6"/>
  <c r="D7" i="6"/>
  <c r="C7" i="6"/>
  <c r="B7" i="6"/>
  <c r="B6" i="6"/>
  <c r="L5" i="6"/>
  <c r="K5" i="6"/>
  <c r="J5" i="6"/>
  <c r="I5" i="6"/>
  <c r="H5" i="6"/>
  <c r="G5" i="6"/>
  <c r="F5" i="6"/>
  <c r="E5" i="6"/>
  <c r="D5" i="6"/>
  <c r="C5" i="6"/>
  <c r="B5" i="6"/>
  <c r="L20" i="5"/>
  <c r="K20" i="5"/>
  <c r="J20" i="5"/>
  <c r="I20" i="5"/>
  <c r="H20" i="5"/>
  <c r="G20" i="5"/>
  <c r="F20" i="5"/>
  <c r="E20" i="5"/>
  <c r="D20" i="5"/>
  <c r="C20" i="5"/>
  <c r="B20" i="5"/>
  <c r="L19" i="5"/>
  <c r="K19" i="5"/>
  <c r="J19" i="5"/>
  <c r="I19" i="5"/>
  <c r="H19" i="5"/>
  <c r="G19" i="5"/>
  <c r="F19" i="5"/>
  <c r="E19" i="5"/>
  <c r="D19" i="5"/>
  <c r="C19" i="5"/>
  <c r="B19" i="5"/>
  <c r="L18" i="5"/>
  <c r="K18" i="5"/>
  <c r="J18" i="5"/>
  <c r="I18" i="5"/>
  <c r="H18" i="5"/>
  <c r="G18" i="5"/>
  <c r="F18" i="5"/>
  <c r="E18" i="5"/>
  <c r="D18" i="5"/>
  <c r="C18" i="5"/>
  <c r="B18" i="5"/>
  <c r="L17" i="5"/>
  <c r="K17" i="5"/>
  <c r="J17" i="5"/>
  <c r="I17" i="5"/>
  <c r="H17" i="5"/>
  <c r="G17" i="5"/>
  <c r="F17" i="5"/>
  <c r="E17" i="5"/>
  <c r="D17" i="5"/>
  <c r="C17" i="5"/>
  <c r="B17" i="5"/>
  <c r="L16" i="5"/>
  <c r="K16" i="5"/>
  <c r="J16" i="5"/>
  <c r="I16" i="5"/>
  <c r="H16" i="5"/>
  <c r="G16" i="5"/>
  <c r="F16" i="5"/>
  <c r="E16" i="5"/>
  <c r="D16" i="5"/>
  <c r="C16" i="5"/>
  <c r="B16" i="5"/>
  <c r="B15" i="5"/>
  <c r="L14" i="5"/>
  <c r="K14" i="5"/>
  <c r="J14" i="5"/>
  <c r="I14" i="5"/>
  <c r="H14" i="5"/>
  <c r="G14" i="5"/>
  <c r="F14" i="5"/>
  <c r="E14" i="5"/>
  <c r="D14" i="5"/>
  <c r="C14" i="5"/>
  <c r="B14" i="5"/>
  <c r="L12" i="5"/>
  <c r="K12" i="5"/>
  <c r="J12" i="5"/>
  <c r="I12" i="5"/>
  <c r="H12" i="5"/>
  <c r="G12" i="5"/>
  <c r="F12" i="5"/>
  <c r="E12" i="5"/>
  <c r="D12" i="5"/>
  <c r="C12" i="5"/>
  <c r="B12" i="5"/>
  <c r="L11" i="5"/>
  <c r="K11" i="5"/>
  <c r="J11" i="5"/>
  <c r="I11" i="5"/>
  <c r="H11" i="5"/>
  <c r="G11" i="5"/>
  <c r="F11" i="5"/>
  <c r="E11" i="5"/>
  <c r="D11" i="5"/>
  <c r="C11" i="5"/>
  <c r="B11" i="5"/>
  <c r="L10" i="5"/>
  <c r="K10" i="5"/>
  <c r="J10" i="5"/>
  <c r="I10" i="5"/>
  <c r="H10" i="5"/>
  <c r="G10" i="5"/>
  <c r="F10" i="5"/>
  <c r="E10" i="5"/>
  <c r="D10" i="5"/>
  <c r="C10" i="5"/>
  <c r="B10" i="5"/>
  <c r="L9" i="5"/>
  <c r="K9" i="5"/>
  <c r="J9" i="5"/>
  <c r="I9" i="5"/>
  <c r="H9" i="5"/>
  <c r="G9" i="5"/>
  <c r="F9" i="5"/>
  <c r="E9" i="5"/>
  <c r="D9" i="5"/>
  <c r="C9" i="5"/>
  <c r="B9" i="5"/>
  <c r="L8" i="5"/>
  <c r="K8" i="5"/>
  <c r="J8" i="5"/>
  <c r="I8" i="5"/>
  <c r="H8" i="5"/>
  <c r="G8" i="5"/>
  <c r="F8" i="5"/>
  <c r="E8" i="5"/>
  <c r="D8" i="5"/>
  <c r="C8" i="5"/>
  <c r="B8" i="5"/>
  <c r="B7" i="5"/>
  <c r="L6" i="5"/>
  <c r="K6" i="5"/>
  <c r="J6" i="5"/>
  <c r="I6" i="5"/>
  <c r="H6" i="5"/>
  <c r="G6" i="5"/>
  <c r="F6" i="5"/>
  <c r="E6" i="5"/>
  <c r="D6" i="5"/>
  <c r="C6" i="5"/>
  <c r="B6" i="5"/>
  <c r="L65" i="13"/>
  <c r="K65" i="13"/>
  <c r="J65" i="13"/>
  <c r="I65" i="13"/>
  <c r="H65" i="13"/>
  <c r="G65" i="13"/>
  <c r="F65" i="13"/>
  <c r="E65" i="13"/>
  <c r="D65" i="13"/>
  <c r="C65" i="13"/>
  <c r="B65" i="13"/>
  <c r="L64" i="13"/>
  <c r="K64" i="13"/>
  <c r="J64" i="13"/>
  <c r="I64" i="13"/>
  <c r="H64" i="13"/>
  <c r="G64" i="13"/>
  <c r="F64" i="13"/>
  <c r="E64" i="13"/>
  <c r="D64" i="13"/>
  <c r="C64" i="13"/>
  <c r="B64" i="13"/>
  <c r="L63" i="13"/>
  <c r="K63" i="13"/>
  <c r="J63" i="13"/>
  <c r="I63" i="13"/>
  <c r="H63" i="13"/>
  <c r="G63" i="13"/>
  <c r="F63" i="13"/>
  <c r="E63" i="13"/>
  <c r="D63" i="13"/>
  <c r="C63" i="13"/>
  <c r="B63" i="13"/>
  <c r="L62" i="13"/>
  <c r="K62" i="13"/>
  <c r="J62" i="13"/>
  <c r="I62" i="13"/>
  <c r="H62" i="13"/>
  <c r="G62" i="13"/>
  <c r="F62" i="13"/>
  <c r="E62" i="13"/>
  <c r="D62" i="13"/>
  <c r="C62" i="13"/>
  <c r="B62" i="13"/>
  <c r="L61" i="13"/>
  <c r="K61" i="13"/>
  <c r="J61" i="13"/>
  <c r="I61" i="13"/>
  <c r="H61" i="13"/>
  <c r="G61" i="13"/>
  <c r="F61" i="13"/>
  <c r="E61" i="13"/>
  <c r="D61" i="13"/>
  <c r="C61" i="13"/>
  <c r="B61" i="13"/>
  <c r="B60" i="13"/>
  <c r="L59" i="13"/>
  <c r="K59" i="13"/>
  <c r="J59" i="13"/>
  <c r="I59" i="13"/>
  <c r="H59" i="13"/>
  <c r="G59" i="13"/>
  <c r="F59" i="13"/>
  <c r="E59" i="13"/>
  <c r="D59" i="13"/>
  <c r="C59" i="13"/>
  <c r="B59" i="13"/>
  <c r="L58" i="13"/>
  <c r="K58" i="13"/>
  <c r="J58" i="13"/>
  <c r="I58" i="13"/>
  <c r="H58" i="13"/>
  <c r="G58" i="13"/>
  <c r="F58" i="13"/>
  <c r="E58" i="13"/>
  <c r="D58" i="13"/>
  <c r="C58" i="13"/>
  <c r="B58" i="13"/>
  <c r="L57" i="13"/>
  <c r="K57" i="13"/>
  <c r="J57" i="13"/>
  <c r="I57" i="13"/>
  <c r="H57" i="13"/>
  <c r="G57" i="13"/>
  <c r="F57" i="13"/>
  <c r="E57" i="13"/>
  <c r="D57" i="13"/>
  <c r="C57" i="13"/>
  <c r="B57" i="13"/>
  <c r="L56" i="13"/>
  <c r="K56" i="13"/>
  <c r="J56" i="13"/>
  <c r="I56" i="13"/>
  <c r="H56" i="13"/>
  <c r="G56" i="13"/>
  <c r="F56" i="13"/>
  <c r="E56" i="13"/>
  <c r="D56" i="13"/>
  <c r="C56" i="13"/>
  <c r="B56" i="13"/>
  <c r="L55" i="13"/>
  <c r="K55" i="13"/>
  <c r="J55" i="13"/>
  <c r="I55" i="13"/>
  <c r="H55" i="13"/>
  <c r="G55" i="13"/>
  <c r="F55" i="13"/>
  <c r="E55" i="13"/>
  <c r="D55" i="13"/>
  <c r="C55" i="13"/>
  <c r="B55" i="13"/>
  <c r="B54" i="13"/>
  <c r="L53" i="13"/>
  <c r="K53" i="13"/>
  <c r="J53" i="13"/>
  <c r="I53" i="13"/>
  <c r="H53" i="13"/>
  <c r="G53" i="13"/>
  <c r="F53" i="13"/>
  <c r="E53" i="13"/>
  <c r="D53" i="13"/>
  <c r="C53" i="13"/>
  <c r="B53" i="13"/>
  <c r="L51" i="13"/>
  <c r="K51" i="13"/>
  <c r="J51" i="13"/>
  <c r="I51" i="13"/>
  <c r="H51" i="13"/>
  <c r="G51" i="13"/>
  <c r="F51" i="13"/>
  <c r="E51" i="13"/>
  <c r="D51" i="13"/>
  <c r="C51" i="13"/>
  <c r="B51" i="13"/>
  <c r="L50" i="13"/>
  <c r="K50" i="13"/>
  <c r="J50" i="13"/>
  <c r="I50" i="13"/>
  <c r="H50" i="13"/>
  <c r="G50" i="13"/>
  <c r="F50" i="13"/>
  <c r="E50" i="13"/>
  <c r="D50" i="13"/>
  <c r="C50" i="13"/>
  <c r="B50" i="13"/>
  <c r="L49" i="13"/>
  <c r="K49" i="13"/>
  <c r="J49" i="13"/>
  <c r="I49" i="13"/>
  <c r="H49" i="13"/>
  <c r="G49" i="13"/>
  <c r="F49" i="13"/>
  <c r="E49" i="13"/>
  <c r="D49" i="13"/>
  <c r="C49" i="13"/>
  <c r="B49" i="13"/>
  <c r="L48" i="13"/>
  <c r="K48" i="13"/>
  <c r="J48" i="13"/>
  <c r="I48" i="13"/>
  <c r="H48" i="13"/>
  <c r="G48" i="13"/>
  <c r="F48" i="13"/>
  <c r="E48" i="13"/>
  <c r="D48" i="13"/>
  <c r="C48" i="13"/>
  <c r="B48" i="13"/>
  <c r="L47" i="13"/>
  <c r="K47" i="13"/>
  <c r="J47" i="13"/>
  <c r="I47" i="13"/>
  <c r="H47" i="13"/>
  <c r="G47" i="13"/>
  <c r="F47" i="13"/>
  <c r="E47" i="13"/>
  <c r="D47" i="13"/>
  <c r="C47" i="13"/>
  <c r="B47" i="13"/>
  <c r="B46" i="13"/>
  <c r="L45" i="13"/>
  <c r="K45" i="13"/>
  <c r="J45" i="13"/>
  <c r="I45" i="13"/>
  <c r="H45" i="13"/>
  <c r="G45" i="13"/>
  <c r="F45" i="13"/>
  <c r="E45" i="13"/>
  <c r="D45" i="13"/>
  <c r="C45" i="13"/>
  <c r="B45" i="13"/>
  <c r="L44" i="13"/>
  <c r="K44" i="13"/>
  <c r="J44" i="13"/>
  <c r="I44" i="13"/>
  <c r="H44" i="13"/>
  <c r="G44" i="13"/>
  <c r="F44" i="13"/>
  <c r="E44" i="13"/>
  <c r="D44" i="13"/>
  <c r="C44" i="13"/>
  <c r="B44" i="13"/>
  <c r="L43" i="13"/>
  <c r="K43" i="13"/>
  <c r="J43" i="13"/>
  <c r="I43" i="13"/>
  <c r="H43" i="13"/>
  <c r="G43" i="13"/>
  <c r="F43" i="13"/>
  <c r="E43" i="13"/>
  <c r="D43" i="13"/>
  <c r="C43" i="13"/>
  <c r="B43" i="13"/>
  <c r="L42" i="13"/>
  <c r="K42" i="13"/>
  <c r="J42" i="13"/>
  <c r="I42" i="13"/>
  <c r="H42" i="13"/>
  <c r="G42" i="13"/>
  <c r="F42" i="13"/>
  <c r="E42" i="13"/>
  <c r="D42" i="13"/>
  <c r="C42" i="13"/>
  <c r="B42" i="13"/>
  <c r="L41" i="13"/>
  <c r="K41" i="13"/>
  <c r="J41" i="13"/>
  <c r="I41" i="13"/>
  <c r="H41" i="13"/>
  <c r="G41" i="13"/>
  <c r="F41" i="13"/>
  <c r="E41" i="13"/>
  <c r="D41" i="13"/>
  <c r="C41" i="13"/>
  <c r="B41" i="13"/>
  <c r="B40" i="13"/>
  <c r="L39" i="13"/>
  <c r="K39" i="13"/>
  <c r="J39" i="13"/>
  <c r="I39" i="13"/>
  <c r="H39" i="13"/>
  <c r="G39" i="13"/>
  <c r="F39" i="13"/>
  <c r="E39" i="13"/>
  <c r="D39" i="13"/>
  <c r="C39" i="13"/>
  <c r="B39" i="13"/>
  <c r="L37" i="13"/>
  <c r="K37" i="13"/>
  <c r="J37" i="13"/>
  <c r="I37" i="13"/>
  <c r="H37" i="13"/>
  <c r="G37" i="13"/>
  <c r="F37" i="13"/>
  <c r="E37" i="13"/>
  <c r="D37" i="13"/>
  <c r="C37" i="13"/>
  <c r="B37" i="13"/>
  <c r="L36" i="13"/>
  <c r="K36" i="13"/>
  <c r="J36" i="13"/>
  <c r="I36" i="13"/>
  <c r="H36" i="13"/>
  <c r="G36" i="13"/>
  <c r="F36" i="13"/>
  <c r="E36" i="13"/>
  <c r="D36" i="13"/>
  <c r="C36" i="13"/>
  <c r="B36" i="13"/>
  <c r="L35" i="13"/>
  <c r="K35" i="13"/>
  <c r="J35" i="13"/>
  <c r="I35" i="13"/>
  <c r="H35" i="13"/>
  <c r="G35" i="13"/>
  <c r="F35" i="13"/>
  <c r="E35" i="13"/>
  <c r="D35" i="13"/>
  <c r="C35" i="13"/>
  <c r="B35" i="13"/>
  <c r="L34" i="13"/>
  <c r="K34" i="13"/>
  <c r="J34" i="13"/>
  <c r="I34" i="13"/>
  <c r="H34" i="13"/>
  <c r="G34" i="13"/>
  <c r="F34" i="13"/>
  <c r="E34" i="13"/>
  <c r="D34" i="13"/>
  <c r="C34" i="13"/>
  <c r="B34" i="13"/>
  <c r="L33" i="13"/>
  <c r="K33" i="13"/>
  <c r="J33" i="13"/>
  <c r="I33" i="13"/>
  <c r="H33" i="13"/>
  <c r="G33" i="13"/>
  <c r="F33" i="13"/>
  <c r="E33" i="13"/>
  <c r="D33" i="13"/>
  <c r="C33" i="13"/>
  <c r="B33" i="13"/>
  <c r="B32" i="13"/>
  <c r="L31" i="13"/>
  <c r="K31" i="13"/>
  <c r="J31" i="13"/>
  <c r="I31" i="13"/>
  <c r="H31" i="13"/>
  <c r="G31" i="13"/>
  <c r="F31" i="13"/>
  <c r="E31" i="13"/>
  <c r="D31" i="13"/>
  <c r="C31" i="13"/>
  <c r="B31" i="13"/>
  <c r="L30" i="13"/>
  <c r="K30" i="13"/>
  <c r="J30" i="13"/>
  <c r="I30" i="13"/>
  <c r="H30" i="13"/>
  <c r="G30" i="13"/>
  <c r="F30" i="13"/>
  <c r="E30" i="13"/>
  <c r="D30" i="13"/>
  <c r="C30" i="13"/>
  <c r="B30" i="13"/>
  <c r="L29" i="13"/>
  <c r="K29" i="13"/>
  <c r="J29" i="13"/>
  <c r="I29" i="13"/>
  <c r="H29" i="13"/>
  <c r="G29" i="13"/>
  <c r="F29" i="13"/>
  <c r="E29" i="13"/>
  <c r="D29" i="13"/>
  <c r="C29" i="13"/>
  <c r="B29" i="13"/>
  <c r="L28" i="13"/>
  <c r="K28" i="13"/>
  <c r="J28" i="13"/>
  <c r="I28" i="13"/>
  <c r="H28" i="13"/>
  <c r="G28" i="13"/>
  <c r="F28" i="13"/>
  <c r="E28" i="13"/>
  <c r="D28" i="13"/>
  <c r="C28" i="13"/>
  <c r="B28" i="13"/>
  <c r="L27" i="13"/>
  <c r="K27" i="13"/>
  <c r="J27" i="13"/>
  <c r="I27" i="13"/>
  <c r="H27" i="13"/>
  <c r="G27" i="13"/>
  <c r="F27" i="13"/>
  <c r="E27" i="13"/>
  <c r="D27" i="13"/>
  <c r="C27" i="13"/>
  <c r="B27" i="13"/>
  <c r="B26" i="13"/>
  <c r="L25" i="13"/>
  <c r="K25" i="13"/>
  <c r="J25" i="13"/>
  <c r="I25" i="13"/>
  <c r="H25" i="13"/>
  <c r="G25" i="13"/>
  <c r="F25" i="13"/>
  <c r="E25" i="13"/>
  <c r="D25" i="13"/>
  <c r="C25" i="13"/>
  <c r="B25" i="13"/>
  <c r="L23" i="13"/>
  <c r="K23" i="13"/>
  <c r="J23" i="13"/>
  <c r="I23" i="13"/>
  <c r="H23" i="13"/>
  <c r="G23" i="13"/>
  <c r="F23" i="13"/>
  <c r="E23" i="13"/>
  <c r="D23" i="13"/>
  <c r="C23" i="13"/>
  <c r="B23" i="13"/>
  <c r="B22" i="13"/>
  <c r="L21" i="13"/>
  <c r="K21" i="13"/>
  <c r="J21" i="13"/>
  <c r="I21" i="13"/>
  <c r="H21" i="13"/>
  <c r="G21" i="13"/>
  <c r="F21" i="13"/>
  <c r="E21" i="13"/>
  <c r="D21" i="13"/>
  <c r="C21" i="13"/>
  <c r="B21" i="13"/>
  <c r="L20" i="13"/>
  <c r="K20" i="13"/>
  <c r="J20" i="13"/>
  <c r="I20" i="13"/>
  <c r="H20" i="13"/>
  <c r="G20" i="13"/>
  <c r="F20" i="13"/>
  <c r="E20" i="13"/>
  <c r="D20" i="13"/>
  <c r="C20" i="13"/>
  <c r="B20" i="13"/>
  <c r="L19" i="13"/>
  <c r="K19" i="13"/>
  <c r="J19" i="13"/>
  <c r="I19" i="13"/>
  <c r="H19" i="13"/>
  <c r="G19" i="13"/>
  <c r="F19" i="13"/>
  <c r="E19" i="13"/>
  <c r="D19" i="13"/>
  <c r="C19" i="13"/>
  <c r="B19" i="13"/>
  <c r="L18" i="13"/>
  <c r="K18" i="13"/>
  <c r="J18" i="13"/>
  <c r="I18" i="13"/>
  <c r="H18" i="13"/>
  <c r="G18" i="13"/>
  <c r="F18" i="13"/>
  <c r="E18" i="13"/>
  <c r="D18" i="13"/>
  <c r="C18" i="13"/>
  <c r="B18" i="13"/>
  <c r="L17" i="13"/>
  <c r="K17" i="13"/>
  <c r="J17" i="13"/>
  <c r="I17" i="13"/>
  <c r="H17" i="13"/>
  <c r="G17" i="13"/>
  <c r="F17" i="13"/>
  <c r="E17" i="13"/>
  <c r="D17" i="13"/>
  <c r="C17" i="13"/>
  <c r="B17" i="13"/>
  <c r="B16" i="13"/>
  <c r="L15" i="13"/>
  <c r="K15" i="13"/>
  <c r="J15" i="13"/>
  <c r="I15" i="13"/>
  <c r="H15" i="13"/>
  <c r="G15" i="13"/>
  <c r="F15" i="13"/>
  <c r="E15" i="13"/>
  <c r="D15" i="13"/>
  <c r="C15" i="13"/>
  <c r="B15" i="13"/>
  <c r="L13" i="13"/>
  <c r="K13" i="13"/>
  <c r="J13" i="13"/>
  <c r="I13" i="13"/>
  <c r="H13" i="13"/>
  <c r="G13" i="13"/>
  <c r="F13" i="13"/>
  <c r="E13" i="13"/>
  <c r="D13" i="13"/>
  <c r="C13" i="13"/>
  <c r="B13" i="13"/>
  <c r="B12" i="13"/>
  <c r="L11" i="13"/>
  <c r="K11" i="13"/>
  <c r="J11" i="13"/>
  <c r="I11" i="13"/>
  <c r="H11" i="13"/>
  <c r="G11" i="13"/>
  <c r="F11" i="13"/>
  <c r="E11" i="13"/>
  <c r="D11" i="13"/>
  <c r="C11" i="13"/>
  <c r="B11" i="13"/>
  <c r="L10" i="13"/>
  <c r="K10" i="13"/>
  <c r="J10" i="13"/>
  <c r="I10" i="13"/>
  <c r="H10" i="13"/>
  <c r="G10" i="13"/>
  <c r="F10" i="13"/>
  <c r="E10" i="13"/>
  <c r="D10" i="13"/>
  <c r="C10" i="13"/>
  <c r="B10" i="13"/>
  <c r="L9" i="13"/>
  <c r="K9" i="13"/>
  <c r="J9" i="13"/>
  <c r="I9" i="13"/>
  <c r="H9" i="13"/>
  <c r="G9" i="13"/>
  <c r="F9" i="13"/>
  <c r="E9" i="13"/>
  <c r="D9" i="13"/>
  <c r="C9" i="13"/>
  <c r="B9" i="13"/>
  <c r="L8" i="13"/>
  <c r="K8" i="13"/>
  <c r="J8" i="13"/>
  <c r="I8" i="13"/>
  <c r="H8" i="13"/>
  <c r="G8" i="13"/>
  <c r="F8" i="13"/>
  <c r="E8" i="13"/>
  <c r="D8" i="13"/>
  <c r="C8" i="13"/>
  <c r="B8" i="13"/>
  <c r="L7" i="13"/>
  <c r="K7" i="13"/>
  <c r="J7" i="13"/>
  <c r="I7" i="13"/>
  <c r="H7" i="13"/>
  <c r="G7" i="13"/>
  <c r="F7" i="13"/>
  <c r="E7" i="13"/>
  <c r="D7" i="13"/>
  <c r="C7" i="13"/>
  <c r="B7" i="13"/>
  <c r="B6" i="13"/>
  <c r="L5" i="13"/>
  <c r="K5" i="13"/>
  <c r="J5" i="13"/>
  <c r="I5" i="13"/>
  <c r="H5" i="13"/>
  <c r="G5" i="13"/>
  <c r="F5" i="13"/>
  <c r="E5" i="13"/>
  <c r="D5" i="13"/>
  <c r="C5" i="13"/>
  <c r="B5" i="13"/>
  <c r="L17" i="9"/>
  <c r="K17" i="9"/>
  <c r="J17" i="9"/>
  <c r="I17" i="9"/>
  <c r="H17" i="9"/>
  <c r="G17" i="9"/>
  <c r="F17" i="9"/>
  <c r="E17" i="9"/>
  <c r="D17" i="9"/>
  <c r="C17" i="9"/>
  <c r="B17" i="9"/>
  <c r="L16" i="9"/>
  <c r="K16" i="9"/>
  <c r="J16" i="9"/>
  <c r="I16" i="9"/>
  <c r="H16" i="9"/>
  <c r="G16" i="9"/>
  <c r="F16" i="9"/>
  <c r="E16" i="9"/>
  <c r="D16" i="9"/>
  <c r="C16" i="9"/>
  <c r="B16" i="9"/>
  <c r="L15" i="9"/>
  <c r="K15" i="9"/>
  <c r="J15" i="9"/>
  <c r="I15" i="9"/>
  <c r="H15" i="9"/>
  <c r="G15" i="9"/>
  <c r="F15" i="9"/>
  <c r="E15" i="9"/>
  <c r="D15" i="9"/>
  <c r="C15" i="9"/>
  <c r="B15" i="9"/>
  <c r="L14" i="9"/>
  <c r="K14" i="9"/>
  <c r="J14" i="9"/>
  <c r="I14" i="9"/>
  <c r="H14" i="9"/>
  <c r="G14" i="9"/>
  <c r="F14" i="9"/>
  <c r="E14" i="9"/>
  <c r="D14" i="9"/>
  <c r="C14" i="9"/>
  <c r="B14" i="9"/>
  <c r="L13" i="9"/>
  <c r="K13" i="9"/>
  <c r="J13" i="9"/>
  <c r="I13" i="9"/>
  <c r="H13" i="9"/>
  <c r="G13" i="9"/>
  <c r="F13" i="9"/>
  <c r="E13" i="9"/>
  <c r="D13" i="9"/>
  <c r="C13" i="9"/>
  <c r="B13" i="9"/>
  <c r="L12" i="9"/>
  <c r="K12" i="9"/>
  <c r="J12" i="9"/>
  <c r="I12" i="9"/>
  <c r="H12" i="9"/>
  <c r="G12" i="9"/>
  <c r="F12" i="9"/>
  <c r="E12" i="9"/>
  <c r="D12" i="9"/>
  <c r="C12" i="9"/>
  <c r="B12" i="9"/>
  <c r="L11" i="9"/>
  <c r="K11" i="9"/>
  <c r="J11" i="9"/>
  <c r="I11" i="9"/>
  <c r="H11" i="9"/>
  <c r="G11" i="9"/>
  <c r="F11" i="9"/>
  <c r="E11" i="9"/>
  <c r="D11" i="9"/>
  <c r="C11" i="9"/>
  <c r="B11" i="9"/>
  <c r="L10" i="9"/>
  <c r="K10" i="9"/>
  <c r="J10" i="9"/>
  <c r="I10" i="9"/>
  <c r="H10" i="9"/>
  <c r="G10" i="9"/>
  <c r="F10" i="9"/>
  <c r="E10" i="9"/>
  <c r="D10" i="9"/>
  <c r="C10" i="9"/>
  <c r="B10" i="9"/>
  <c r="L9" i="9"/>
  <c r="K9" i="9"/>
  <c r="J9" i="9"/>
  <c r="I9" i="9"/>
  <c r="H9" i="9"/>
  <c r="G9" i="9"/>
  <c r="F9" i="9"/>
  <c r="E9" i="9"/>
  <c r="D9" i="9"/>
  <c r="C9" i="9"/>
  <c r="B9" i="9"/>
  <c r="L8" i="9"/>
  <c r="K8" i="9"/>
  <c r="J8" i="9"/>
  <c r="I8" i="9"/>
  <c r="H8" i="9"/>
  <c r="G8" i="9"/>
  <c r="F8" i="9"/>
  <c r="E8" i="9"/>
  <c r="D8" i="9"/>
  <c r="C8" i="9"/>
  <c r="B8" i="9"/>
  <c r="L7" i="9"/>
  <c r="K7" i="9"/>
  <c r="J7" i="9"/>
  <c r="I7" i="9"/>
  <c r="H7" i="9"/>
  <c r="G7" i="9"/>
  <c r="F7" i="9"/>
  <c r="E7" i="9"/>
  <c r="D7" i="9"/>
  <c r="C7" i="9"/>
  <c r="B7" i="9"/>
  <c r="L6" i="9"/>
  <c r="K6" i="9"/>
  <c r="J6" i="9"/>
  <c r="I6" i="9"/>
  <c r="H6" i="9"/>
  <c r="G6" i="9"/>
  <c r="F6" i="9"/>
  <c r="E6" i="9"/>
  <c r="D6" i="9"/>
  <c r="C6" i="9"/>
  <c r="B6" i="9"/>
  <c r="L5" i="9"/>
  <c r="K5" i="9"/>
  <c r="J5" i="9"/>
  <c r="I5" i="9"/>
  <c r="H5" i="9"/>
  <c r="G5" i="9"/>
  <c r="F5" i="9"/>
  <c r="E5" i="9"/>
  <c r="D5" i="9"/>
  <c r="C5" i="9"/>
  <c r="B5" i="9"/>
  <c r="L4" i="9"/>
  <c r="K4" i="9"/>
  <c r="J4" i="9"/>
  <c r="I4" i="9"/>
  <c r="H4" i="9"/>
  <c r="G4" i="9"/>
  <c r="F4" i="9"/>
  <c r="E4" i="9"/>
  <c r="D4" i="9"/>
  <c r="C4" i="9"/>
  <c r="D25" i="10"/>
  <c r="E25" i="10"/>
  <c r="F25" i="10"/>
  <c r="G25" i="10"/>
  <c r="H25" i="10"/>
  <c r="I25" i="10"/>
  <c r="J25" i="10"/>
  <c r="K25" i="10"/>
  <c r="L25" i="10"/>
  <c r="C25" i="10"/>
  <c r="D19" i="10"/>
  <c r="E19" i="10"/>
  <c r="F19" i="10"/>
  <c r="G19" i="10"/>
  <c r="H19" i="10"/>
  <c r="I19" i="10"/>
  <c r="J19" i="10"/>
  <c r="K19" i="10"/>
  <c r="L19" i="10"/>
  <c r="C19" i="10"/>
  <c r="D13" i="10"/>
  <c r="E13" i="10"/>
  <c r="F13" i="10"/>
  <c r="G13" i="10"/>
  <c r="H13" i="10"/>
  <c r="I13" i="10"/>
  <c r="J13" i="10"/>
  <c r="K13" i="10"/>
  <c r="L13" i="10"/>
  <c r="C13" i="10"/>
  <c r="D7" i="10"/>
  <c r="E7" i="10"/>
  <c r="F7" i="10"/>
  <c r="G7" i="10"/>
  <c r="H7" i="10"/>
  <c r="I7" i="10"/>
  <c r="J7" i="10"/>
  <c r="K7" i="10"/>
  <c r="L7" i="10"/>
  <c r="C7" i="10"/>
  <c r="L27" i="10"/>
  <c r="K27" i="10"/>
  <c r="J27" i="10"/>
  <c r="I27" i="10"/>
  <c r="H27" i="10"/>
  <c r="G27" i="10"/>
  <c r="F27" i="10"/>
  <c r="E27" i="10"/>
  <c r="D27" i="10"/>
  <c r="C27" i="10"/>
  <c r="L26" i="10"/>
  <c r="K26" i="10"/>
  <c r="J26" i="10"/>
  <c r="I26" i="10"/>
  <c r="H26" i="10"/>
  <c r="G26" i="10"/>
  <c r="F26" i="10"/>
  <c r="E26" i="10"/>
  <c r="D26" i="10"/>
  <c r="C26" i="10"/>
  <c r="L21" i="10"/>
  <c r="K21" i="10"/>
  <c r="J21" i="10"/>
  <c r="I21" i="10"/>
  <c r="H21" i="10"/>
  <c r="G21" i="10"/>
  <c r="F21" i="10"/>
  <c r="E21" i="10"/>
  <c r="D21" i="10"/>
  <c r="C21" i="10"/>
  <c r="L20" i="10"/>
  <c r="K20" i="10"/>
  <c r="J20" i="10"/>
  <c r="I20" i="10"/>
  <c r="H20" i="10"/>
  <c r="G20" i="10"/>
  <c r="F20" i="10"/>
  <c r="E20" i="10"/>
  <c r="D20" i="10"/>
  <c r="C20" i="10"/>
  <c r="L15" i="10"/>
  <c r="K15" i="10"/>
  <c r="J15" i="10"/>
  <c r="I15" i="10"/>
  <c r="H15" i="10"/>
  <c r="G15" i="10"/>
  <c r="F15" i="10"/>
  <c r="E15" i="10"/>
  <c r="D15" i="10"/>
  <c r="C15" i="10"/>
  <c r="L14" i="10"/>
  <c r="K14" i="10"/>
  <c r="J14" i="10"/>
  <c r="I14" i="10"/>
  <c r="H14" i="10"/>
  <c r="G14" i="10"/>
  <c r="F14" i="10"/>
  <c r="E14" i="10"/>
  <c r="D14" i="10"/>
  <c r="C14" i="10"/>
  <c r="L9" i="10"/>
  <c r="K9" i="10"/>
  <c r="J9" i="10"/>
  <c r="I9" i="10"/>
  <c r="H9" i="10"/>
  <c r="G9" i="10"/>
  <c r="F9" i="10"/>
  <c r="E9" i="10"/>
  <c r="D9" i="10"/>
  <c r="C9" i="10"/>
  <c r="L8" i="10"/>
  <c r="K8" i="10"/>
  <c r="J8" i="10"/>
  <c r="I8" i="10"/>
  <c r="H8" i="10"/>
  <c r="G8" i="10"/>
  <c r="F8" i="10"/>
  <c r="E8" i="10"/>
  <c r="D8" i="10"/>
  <c r="C8" i="10"/>
  <c r="D5" i="10"/>
  <c r="D11" i="10" s="1"/>
  <c r="E5" i="10"/>
  <c r="E11" i="10" s="1"/>
  <c r="F5" i="10"/>
  <c r="F11" i="10" s="1"/>
  <c r="G5" i="10"/>
  <c r="G11" i="10" s="1"/>
  <c r="H5" i="10"/>
  <c r="H11" i="10" s="1"/>
  <c r="I5" i="10"/>
  <c r="I11" i="10" s="1"/>
  <c r="J5" i="10"/>
  <c r="J11" i="10" s="1"/>
  <c r="K5" i="10"/>
  <c r="K17" i="10" s="1"/>
  <c r="K23" i="10" s="1"/>
  <c r="L5" i="10"/>
  <c r="L17" i="10" s="1"/>
  <c r="L23" i="10" s="1"/>
  <c r="C5" i="10"/>
  <c r="C17" i="10" s="1"/>
  <c r="C23" i="10" s="1"/>
  <c r="B5" i="10"/>
  <c r="L10" i="3"/>
  <c r="K10" i="3"/>
  <c r="J10" i="3"/>
  <c r="I10" i="3"/>
  <c r="H10" i="3"/>
  <c r="G10" i="3"/>
  <c r="F10" i="3"/>
  <c r="E10" i="3"/>
  <c r="D10" i="3"/>
  <c r="C10" i="3"/>
  <c r="L9" i="3"/>
  <c r="K9" i="3"/>
  <c r="J9" i="3"/>
  <c r="I9" i="3"/>
  <c r="H9" i="3"/>
  <c r="G9" i="3"/>
  <c r="F9" i="3"/>
  <c r="E9" i="3"/>
  <c r="D9" i="3"/>
  <c r="C9" i="3"/>
  <c r="L8" i="3"/>
  <c r="K8" i="3"/>
  <c r="J8" i="3"/>
  <c r="I8" i="3"/>
  <c r="H8" i="3"/>
  <c r="G8" i="3"/>
  <c r="F8" i="3"/>
  <c r="E8" i="3"/>
  <c r="D8" i="3"/>
  <c r="C8" i="3"/>
  <c r="B10" i="3"/>
  <c r="B9" i="3"/>
  <c r="B8" i="3"/>
  <c r="B7" i="3"/>
  <c r="L6" i="3"/>
  <c r="K6" i="3"/>
  <c r="J6" i="3"/>
  <c r="I6" i="3"/>
  <c r="H6" i="3"/>
  <c r="G6" i="3"/>
  <c r="F6" i="3"/>
  <c r="E6" i="3"/>
  <c r="D6" i="3"/>
  <c r="C6" i="3"/>
  <c r="B6" i="3"/>
  <c r="L32" i="8"/>
  <c r="K32" i="8"/>
  <c r="J32" i="8"/>
  <c r="I32" i="8"/>
  <c r="H32" i="8"/>
  <c r="G32" i="8"/>
  <c r="F32" i="8"/>
  <c r="E32" i="8"/>
  <c r="D32" i="8"/>
  <c r="C32" i="8"/>
  <c r="B32" i="8"/>
  <c r="L31" i="8"/>
  <c r="K31" i="8"/>
  <c r="J31" i="8"/>
  <c r="I31" i="8"/>
  <c r="H31" i="8"/>
  <c r="G31" i="8"/>
  <c r="F31" i="8"/>
  <c r="E31" i="8"/>
  <c r="D31" i="8"/>
  <c r="C31" i="8"/>
  <c r="B31" i="8"/>
  <c r="L30" i="8"/>
  <c r="K30" i="8"/>
  <c r="J30" i="8"/>
  <c r="I30" i="8"/>
  <c r="H30" i="8"/>
  <c r="G30" i="8"/>
  <c r="F30" i="8"/>
  <c r="E30" i="8"/>
  <c r="D30" i="8"/>
  <c r="C30" i="8"/>
  <c r="B30" i="8"/>
  <c r="L29" i="8"/>
  <c r="K29" i="8"/>
  <c r="J29" i="8"/>
  <c r="I29" i="8"/>
  <c r="H29" i="8"/>
  <c r="G29" i="8"/>
  <c r="F29" i="8"/>
  <c r="E29" i="8"/>
  <c r="D29" i="8"/>
  <c r="C29" i="8"/>
  <c r="B29" i="8"/>
  <c r="L28" i="8"/>
  <c r="K28" i="8"/>
  <c r="J28" i="8"/>
  <c r="I28" i="8"/>
  <c r="H28" i="8"/>
  <c r="G28" i="8"/>
  <c r="F28" i="8"/>
  <c r="E28" i="8"/>
  <c r="D28" i="8"/>
  <c r="C28" i="8"/>
  <c r="B28" i="8"/>
  <c r="L27" i="8"/>
  <c r="K27" i="8"/>
  <c r="J27" i="8"/>
  <c r="I27" i="8"/>
  <c r="H27" i="8"/>
  <c r="G27" i="8"/>
  <c r="F27" i="8"/>
  <c r="E27" i="8"/>
  <c r="D27" i="8"/>
  <c r="C27" i="8"/>
  <c r="B27" i="8"/>
  <c r="L26" i="8"/>
  <c r="K26" i="8"/>
  <c r="J26" i="8"/>
  <c r="I26" i="8"/>
  <c r="H26" i="8"/>
  <c r="G26" i="8"/>
  <c r="F26" i="8"/>
  <c r="E26" i="8"/>
  <c r="D26" i="8"/>
  <c r="C26" i="8"/>
  <c r="B26" i="8"/>
  <c r="L25" i="8"/>
  <c r="K25" i="8"/>
  <c r="J25" i="8"/>
  <c r="I25" i="8"/>
  <c r="H25" i="8"/>
  <c r="G25" i="8"/>
  <c r="F25" i="8"/>
  <c r="E25" i="8"/>
  <c r="D25" i="8"/>
  <c r="C25" i="8"/>
  <c r="B25" i="8"/>
  <c r="L24" i="8"/>
  <c r="K24" i="8"/>
  <c r="J24" i="8"/>
  <c r="I24" i="8"/>
  <c r="H24" i="8"/>
  <c r="G24" i="8"/>
  <c r="F24" i="8"/>
  <c r="E24" i="8"/>
  <c r="D24" i="8"/>
  <c r="C24" i="8"/>
  <c r="B24" i="8"/>
  <c r="L23" i="8"/>
  <c r="K23" i="8"/>
  <c r="J23" i="8"/>
  <c r="I23" i="8"/>
  <c r="H23" i="8"/>
  <c r="G23" i="8"/>
  <c r="F23" i="8"/>
  <c r="E23" i="8"/>
  <c r="D23" i="8"/>
  <c r="C23" i="8"/>
  <c r="B23" i="8"/>
  <c r="L22" i="8"/>
  <c r="K22" i="8"/>
  <c r="J22" i="8"/>
  <c r="I22" i="8"/>
  <c r="H22" i="8"/>
  <c r="G22" i="8"/>
  <c r="F22" i="8"/>
  <c r="E22" i="8"/>
  <c r="D22" i="8"/>
  <c r="C22" i="8"/>
  <c r="B22" i="8"/>
  <c r="L21" i="8"/>
  <c r="K21" i="8"/>
  <c r="J21" i="8"/>
  <c r="I21" i="8"/>
  <c r="H21" i="8"/>
  <c r="G21" i="8"/>
  <c r="F21" i="8"/>
  <c r="E21" i="8"/>
  <c r="D21" i="8"/>
  <c r="C21" i="8"/>
  <c r="B21" i="8"/>
  <c r="L20" i="8"/>
  <c r="K20" i="8"/>
  <c r="J20" i="8"/>
  <c r="I20" i="8"/>
  <c r="H20" i="8"/>
  <c r="G20" i="8"/>
  <c r="F20" i="8"/>
  <c r="E20" i="8"/>
  <c r="D20" i="8"/>
  <c r="C20" i="8"/>
  <c r="B20" i="8"/>
  <c r="L19" i="8"/>
  <c r="K19" i="8"/>
  <c r="J19" i="8"/>
  <c r="I19" i="8"/>
  <c r="H19" i="8"/>
  <c r="G19" i="8"/>
  <c r="F19" i="8"/>
  <c r="E19" i="8"/>
  <c r="D19" i="8"/>
  <c r="C19" i="8"/>
  <c r="B19" i="8"/>
  <c r="L17" i="8"/>
  <c r="K17" i="8"/>
  <c r="J17" i="8"/>
  <c r="I17" i="8"/>
  <c r="H17" i="8"/>
  <c r="G17" i="8"/>
  <c r="F17" i="8"/>
  <c r="E17" i="8"/>
  <c r="D17" i="8"/>
  <c r="C17" i="8"/>
  <c r="B17" i="8"/>
  <c r="L16" i="8"/>
  <c r="K16" i="8"/>
  <c r="J16" i="8"/>
  <c r="I16" i="8"/>
  <c r="H16" i="8"/>
  <c r="G16" i="8"/>
  <c r="F16" i="8"/>
  <c r="E16" i="8"/>
  <c r="D16" i="8"/>
  <c r="C16" i="8"/>
  <c r="B16" i="8"/>
  <c r="L15" i="8"/>
  <c r="K15" i="8"/>
  <c r="J15" i="8"/>
  <c r="I15" i="8"/>
  <c r="H15" i="8"/>
  <c r="G15" i="8"/>
  <c r="F15" i="8"/>
  <c r="E15" i="8"/>
  <c r="D15" i="8"/>
  <c r="C15" i="8"/>
  <c r="B15" i="8"/>
  <c r="L14" i="8"/>
  <c r="K14" i="8"/>
  <c r="J14" i="8"/>
  <c r="I14" i="8"/>
  <c r="H14" i="8"/>
  <c r="G14" i="8"/>
  <c r="F14" i="8"/>
  <c r="E14" i="8"/>
  <c r="D14" i="8"/>
  <c r="C14" i="8"/>
  <c r="B14" i="8"/>
  <c r="L13" i="8"/>
  <c r="K13" i="8"/>
  <c r="J13" i="8"/>
  <c r="I13" i="8"/>
  <c r="H13" i="8"/>
  <c r="G13" i="8"/>
  <c r="F13" i="8"/>
  <c r="E13" i="8"/>
  <c r="D13" i="8"/>
  <c r="C13" i="8"/>
  <c r="B13" i="8"/>
  <c r="L12" i="8"/>
  <c r="K12" i="8"/>
  <c r="J12" i="8"/>
  <c r="I12" i="8"/>
  <c r="H12" i="8"/>
  <c r="G12" i="8"/>
  <c r="F12" i="8"/>
  <c r="E12" i="8"/>
  <c r="D12" i="8"/>
  <c r="C12" i="8"/>
  <c r="B12" i="8"/>
  <c r="L11" i="8"/>
  <c r="K11" i="8"/>
  <c r="J11" i="8"/>
  <c r="I11" i="8"/>
  <c r="H11" i="8"/>
  <c r="G11" i="8"/>
  <c r="F11" i="8"/>
  <c r="E11" i="8"/>
  <c r="D11" i="8"/>
  <c r="C11" i="8"/>
  <c r="B11" i="8"/>
  <c r="L10" i="8"/>
  <c r="K10" i="8"/>
  <c r="J10" i="8"/>
  <c r="I10" i="8"/>
  <c r="H10" i="8"/>
  <c r="G10" i="8"/>
  <c r="F10" i="8"/>
  <c r="E10" i="8"/>
  <c r="D10" i="8"/>
  <c r="C10" i="8"/>
  <c r="B10" i="8"/>
  <c r="L9" i="8"/>
  <c r="K9" i="8"/>
  <c r="J9" i="8"/>
  <c r="I9" i="8"/>
  <c r="H9" i="8"/>
  <c r="G9" i="8"/>
  <c r="F9" i="8"/>
  <c r="E9" i="8"/>
  <c r="D9" i="8"/>
  <c r="C9" i="8"/>
  <c r="B9" i="8"/>
  <c r="L8" i="8"/>
  <c r="K8" i="8"/>
  <c r="J8" i="8"/>
  <c r="I8" i="8"/>
  <c r="H8" i="8"/>
  <c r="G8" i="8"/>
  <c r="F8" i="8"/>
  <c r="E8" i="8"/>
  <c r="D8" i="8"/>
  <c r="C8" i="8"/>
  <c r="B8" i="8"/>
  <c r="L7" i="8"/>
  <c r="K7" i="8"/>
  <c r="J7" i="8"/>
  <c r="I7" i="8"/>
  <c r="H7" i="8"/>
  <c r="G7" i="8"/>
  <c r="F7" i="8"/>
  <c r="E7" i="8"/>
  <c r="D7" i="8"/>
  <c r="C7" i="8"/>
  <c r="B7" i="8"/>
  <c r="L6" i="8"/>
  <c r="K6" i="8"/>
  <c r="J6" i="8"/>
  <c r="I6" i="8"/>
  <c r="H6" i="8"/>
  <c r="G6" i="8"/>
  <c r="F6" i="8"/>
  <c r="E6" i="8"/>
  <c r="D6" i="8"/>
  <c r="C6" i="8"/>
  <c r="B6" i="8"/>
  <c r="L5" i="8"/>
  <c r="K5" i="8"/>
  <c r="J5" i="8"/>
  <c r="I5" i="8"/>
  <c r="H5" i="8"/>
  <c r="G5" i="8"/>
  <c r="F5" i="8"/>
  <c r="E5" i="8"/>
  <c r="D5" i="8"/>
  <c r="C5" i="8"/>
  <c r="B5" i="8"/>
  <c r="L4" i="8"/>
  <c r="K4" i="8"/>
  <c r="J4" i="8"/>
  <c r="I4" i="8"/>
  <c r="H4" i="8"/>
  <c r="G4" i="8"/>
  <c r="F4" i="8"/>
  <c r="E4" i="8"/>
  <c r="D4" i="8"/>
  <c r="C4" i="8"/>
  <c r="B4" i="8"/>
  <c r="L18" i="2"/>
  <c r="K18" i="2"/>
  <c r="J18" i="2"/>
  <c r="I18" i="2"/>
  <c r="H18" i="2"/>
  <c r="G18" i="2"/>
  <c r="F18" i="2"/>
  <c r="E18" i="2"/>
  <c r="D18" i="2"/>
  <c r="C18" i="2"/>
  <c r="B18" i="2"/>
  <c r="L17" i="2"/>
  <c r="K17" i="2"/>
  <c r="J17" i="2"/>
  <c r="I17" i="2"/>
  <c r="H17" i="2"/>
  <c r="G17" i="2"/>
  <c r="F17" i="2"/>
  <c r="E17" i="2"/>
  <c r="D17" i="2"/>
  <c r="C17" i="2"/>
  <c r="B17" i="2"/>
  <c r="L16" i="2"/>
  <c r="K16" i="2"/>
  <c r="J16" i="2"/>
  <c r="I16" i="2"/>
  <c r="H16" i="2"/>
  <c r="G16" i="2"/>
  <c r="F16" i="2"/>
  <c r="E16" i="2"/>
  <c r="D16" i="2"/>
  <c r="C16" i="2"/>
  <c r="B16" i="2"/>
  <c r="L15" i="2"/>
  <c r="K15" i="2"/>
  <c r="J15" i="2"/>
  <c r="I15" i="2"/>
  <c r="H15" i="2"/>
  <c r="G15" i="2"/>
  <c r="F15" i="2"/>
  <c r="E15" i="2"/>
  <c r="D15" i="2"/>
  <c r="C15" i="2"/>
  <c r="B15" i="2"/>
  <c r="L14" i="2"/>
  <c r="K14" i="2"/>
  <c r="J14" i="2"/>
  <c r="I14" i="2"/>
  <c r="H14" i="2"/>
  <c r="G14" i="2"/>
  <c r="F14" i="2"/>
  <c r="E14" i="2"/>
  <c r="D14" i="2"/>
  <c r="C14" i="2"/>
  <c r="B14" i="2"/>
  <c r="L13" i="2"/>
  <c r="K13" i="2"/>
  <c r="J13" i="2"/>
  <c r="I13" i="2"/>
  <c r="H13" i="2"/>
  <c r="G13" i="2"/>
  <c r="F13" i="2"/>
  <c r="E13" i="2"/>
  <c r="D13" i="2"/>
  <c r="C13" i="2"/>
  <c r="B13" i="2"/>
  <c r="L12" i="2"/>
  <c r="K12" i="2"/>
  <c r="J12" i="2"/>
  <c r="I12" i="2"/>
  <c r="H12" i="2"/>
  <c r="G12" i="2"/>
  <c r="F12" i="2"/>
  <c r="E12" i="2"/>
  <c r="D12" i="2"/>
  <c r="C12" i="2"/>
  <c r="B12" i="2"/>
  <c r="L10" i="2"/>
  <c r="K10" i="2"/>
  <c r="J10" i="2"/>
  <c r="I10" i="2"/>
  <c r="H10" i="2"/>
  <c r="G10" i="2"/>
  <c r="F10" i="2"/>
  <c r="E10" i="2"/>
  <c r="D10" i="2"/>
  <c r="C10" i="2"/>
  <c r="B10" i="2"/>
  <c r="L9" i="2"/>
  <c r="K9" i="2"/>
  <c r="J9" i="2"/>
  <c r="I9" i="2"/>
  <c r="H9" i="2"/>
  <c r="G9" i="2"/>
  <c r="F9" i="2"/>
  <c r="E9" i="2"/>
  <c r="D9" i="2"/>
  <c r="C9" i="2"/>
  <c r="B9" i="2"/>
  <c r="L8" i="2"/>
  <c r="K8" i="2"/>
  <c r="J8" i="2"/>
  <c r="I8" i="2"/>
  <c r="H8" i="2"/>
  <c r="G8" i="2"/>
  <c r="F8" i="2"/>
  <c r="E8" i="2"/>
  <c r="D8" i="2"/>
  <c r="C8" i="2"/>
  <c r="B8" i="2"/>
  <c r="L7" i="2"/>
  <c r="K7" i="2"/>
  <c r="J7" i="2"/>
  <c r="I7" i="2"/>
  <c r="H7" i="2"/>
  <c r="G7" i="2"/>
  <c r="F7" i="2"/>
  <c r="E7" i="2"/>
  <c r="D7" i="2"/>
  <c r="C7" i="2"/>
  <c r="B7" i="2"/>
  <c r="L6" i="2"/>
  <c r="K6" i="2"/>
  <c r="J6" i="2"/>
  <c r="I6" i="2"/>
  <c r="H6" i="2"/>
  <c r="G6" i="2"/>
  <c r="F6" i="2"/>
  <c r="E6" i="2"/>
  <c r="D6" i="2"/>
  <c r="C6" i="2"/>
  <c r="B6" i="2"/>
  <c r="L5" i="2"/>
  <c r="K5" i="2"/>
  <c r="J5" i="2"/>
  <c r="I5" i="2"/>
  <c r="H5" i="2"/>
  <c r="G5" i="2"/>
  <c r="F5" i="2"/>
  <c r="E5" i="2"/>
  <c r="D5" i="2"/>
  <c r="C5" i="2"/>
  <c r="B5" i="2"/>
  <c r="L4" i="2"/>
  <c r="K4" i="2"/>
  <c r="J4" i="2"/>
  <c r="I4" i="2"/>
  <c r="H4" i="2"/>
  <c r="G4" i="2"/>
  <c r="F4" i="2"/>
  <c r="E4" i="2"/>
  <c r="D4" i="2"/>
  <c r="C4" i="2"/>
  <c r="B4" i="2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  <c r="C11" i="10" l="1"/>
  <c r="K11" i="10"/>
  <c r="J17" i="10"/>
  <c r="J23" i="10" s="1"/>
  <c r="I17" i="10"/>
  <c r="I23" i="10" s="1"/>
  <c r="H17" i="10"/>
  <c r="H23" i="10" s="1"/>
  <c r="L11" i="10"/>
  <c r="G17" i="10"/>
  <c r="G23" i="10" s="1"/>
  <c r="F17" i="10"/>
  <c r="F23" i="10" s="1"/>
  <c r="E17" i="10"/>
  <c r="E23" i="10" s="1"/>
  <c r="D17" i="10"/>
  <c r="D23" i="10" s="1"/>
  <c r="B15" i="4" l="1"/>
  <c r="B14" i="4"/>
  <c r="B16" i="4"/>
  <c r="B13" i="4"/>
  <c r="B12" i="4"/>
  <c r="B11" i="4"/>
  <c r="B10" i="4"/>
  <c r="B9" i="4"/>
  <c r="B8" i="4"/>
  <c r="B7" i="4"/>
  <c r="B6" i="4"/>
  <c r="B5" i="4"/>
</calcChain>
</file>

<file path=xl/sharedStrings.xml><?xml version="1.0" encoding="utf-8"?>
<sst xmlns="http://schemas.openxmlformats.org/spreadsheetml/2006/main" count="62" uniqueCount="34">
  <si>
    <t>Altas</t>
  </si>
  <si>
    <t>Estancias</t>
  </si>
  <si>
    <t>Consultas</t>
  </si>
  <si>
    <t>Cirugía Mayor Ambulatoria</t>
  </si>
  <si>
    <t>Urgencias</t>
  </si>
  <si>
    <t>Hospital de Día</t>
  </si>
  <si>
    <t>Hospitalización a Domicilio</t>
  </si>
  <si>
    <t>ÍNDICE DE TABLAS</t>
  </si>
  <si>
    <t>Nota: el coste UPA incorpora desde 2015 gasto de farmacia de dispensación ambulatoria (se corrige para cálculos de costes en hospitales generales)</t>
  </si>
  <si>
    <t>Hospitales Generales, Materno-Infantiles, Infantiles y Oncológicos. Hospitales Públicos SNS</t>
  </si>
  <si>
    <t xml:space="preserve"> Hospitales Generales, Materno-Infantiles, Infantiles y Oncológicos. Hospitales Públicos SNS</t>
  </si>
  <si>
    <t>Hospitales privados</t>
  </si>
  <si>
    <t xml:space="preserve">501- 1000 Camas </t>
  </si>
  <si>
    <t>200- 500 Camas</t>
  </si>
  <si>
    <t>Menos de 200 Camas</t>
  </si>
  <si>
    <t>Públicos SNS</t>
  </si>
  <si>
    <t xml:space="preserve">                                                                                                                                     </t>
  </si>
  <si>
    <t>Tabla 4.11 COSTE MEDIO en € Por Tamaño.</t>
  </si>
  <si>
    <t>Total de hospitales</t>
  </si>
  <si>
    <t>Hospitales Agudos</t>
  </si>
  <si>
    <t>TABLA 4.1 ACTIVIDAD ASISTENCIAL FINANCIADA CON CARGO A FONDOS PUBLICOS. Años 2014-2023</t>
  </si>
  <si>
    <t>Tabla 4.9 GASTO HOSPITALARIO POR ÁREAS DE ACTIVIDAD en millones €.. Años 2014-2023</t>
  </si>
  <si>
    <t>TABLA 4.8 UPAS (en miles) POR MODALIDAD ASISTENCIAL SEGÚN DEPENDENCIA. Hospitales de Agudos por tamaño. Años 2014-2023</t>
  </si>
  <si>
    <t>TABLA 4.7 UPAS (en miles) POR MODALIDAD ASISTENCIAL SEGÚN DEPENDENCIA.  Años 2014-2023</t>
  </si>
  <si>
    <t>TABLA 4.5 PRODUCCIÓN Y COSTE EN LOS HOSPITALES SEGÚN DEPENDENCIA. Hospitales de Agudos. Años 2014-2023</t>
  </si>
  <si>
    <t>TABLA 4.4 COMPRAS Y GASTOS SEGÚN DEPENDENCIA. Años 2014-2023</t>
  </si>
  <si>
    <t>TABLA 4.3 COMPRAS Y GASTOS en millones. Años 2014-2023</t>
  </si>
  <si>
    <t>TABLA 4.2 PORCENTAJE ACTIVIDAD ASISTENCIAL FINANCIADA CON CARGO A FONDOS PUBLICOS. Años 2014-2023</t>
  </si>
  <si>
    <t>UPA en miles</t>
  </si>
  <si>
    <t>Coste UPA ajustada. Moneda corriente</t>
  </si>
  <si>
    <t>Coste UPA ajustada. Moneda constante</t>
  </si>
  <si>
    <t>TABLA 4.6 PRODUCCIÓN Y COSTE SEGÚN TAMAÑO. Años 2014-2023</t>
  </si>
  <si>
    <t>TABLA 4.10  COSTE MEDIO AJUSTADO POR ÁREAS DE ACTIVIDAD en €. Hospitales de Agudos. Años 2014-2023</t>
  </si>
  <si>
    <t>Coste Hospitalización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</si>
</sst>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\ &quot;€&quot;"/>
    <numFmt numFmtId="165" formatCode="0.0%"/>
    <numFmt numFmtId="166" formatCode="_-* #,##0_-;\-* #,##0_-;_-* &quot;-&quot;??_-;_-@_-"/>
    <numFmt numFmtId="167" formatCode="#,##0.0"/>
  </numFmts>
  <fonts count="53" x14ac:knownFonts="1">
    <font>
      <sz val="10"/>
      <name val="Arial"/>
    </font>
    <font>
      <sz val="11"/>
      <color theme="1"/>
      <name val="Open Sans"/>
      <family val="2"/>
      <scheme val="minor"/>
    </font>
    <font>
      <sz val="11"/>
      <color theme="1"/>
      <name val="Open Sans"/>
      <family val="2"/>
      <scheme val="minor"/>
    </font>
    <font>
      <sz val="11"/>
      <color theme="0"/>
      <name val="Open Sans"/>
      <family val="2"/>
      <scheme val="minor"/>
    </font>
    <font>
      <sz val="10"/>
      <name val="Arial"/>
      <family val="2"/>
    </font>
    <font>
      <sz val="11"/>
      <name val="Open Sans"/>
      <family val="2"/>
      <scheme val="minor"/>
    </font>
    <font>
      <sz val="10"/>
      <name val="Arial"/>
      <family val="2"/>
    </font>
    <font>
      <b/>
      <sz val="13"/>
      <color theme="3"/>
      <name val="Open Sans"/>
      <family val="2"/>
      <scheme val="minor"/>
    </font>
    <font>
      <b/>
      <sz val="11"/>
      <color theme="3"/>
      <name val="Open Sans"/>
      <family val="2"/>
      <scheme val="minor"/>
    </font>
    <font>
      <b/>
      <sz val="10"/>
      <color indexed="8"/>
      <name val="Open Sans"/>
      <family val="2"/>
      <scheme val="major"/>
    </font>
    <font>
      <sz val="10"/>
      <name val="Open Sans"/>
      <family val="2"/>
      <scheme val="major"/>
    </font>
    <font>
      <sz val="10"/>
      <color indexed="8"/>
      <name val="Open Sans"/>
      <family val="2"/>
      <scheme val="major"/>
    </font>
    <font>
      <b/>
      <sz val="10"/>
      <color theme="3"/>
      <name val="Open Sans"/>
      <family val="2"/>
      <scheme val="major"/>
    </font>
    <font>
      <sz val="10"/>
      <color indexed="8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8"/>
      <color rgb="FF1F4D78"/>
      <name val="Century Gothic"/>
      <family val="2"/>
    </font>
    <font>
      <b/>
      <sz val="9"/>
      <color rgb="FFB01513"/>
      <name val="Century Gothic"/>
      <family val="2"/>
    </font>
    <font>
      <b/>
      <sz val="10"/>
      <color rgb="FFC00000"/>
      <name val="Century Gothic"/>
      <family val="2"/>
    </font>
    <font>
      <b/>
      <sz val="10"/>
      <color theme="5" tint="-0.249977111117893"/>
      <name val="Century Gothic"/>
      <family val="2"/>
    </font>
    <font>
      <b/>
      <sz val="11"/>
      <color theme="3"/>
      <name val="Open Sans"/>
      <family val="2"/>
      <scheme val="major"/>
    </font>
    <font>
      <sz val="11"/>
      <color theme="0"/>
      <name val="Open Sans"/>
      <family val="2"/>
      <scheme val="major"/>
    </font>
    <font>
      <sz val="11"/>
      <color theme="1"/>
      <name val="Open Sans"/>
      <family val="2"/>
      <scheme val="major"/>
    </font>
    <font>
      <sz val="11"/>
      <name val="Open Sans"/>
      <family val="2"/>
      <scheme val="major"/>
    </font>
    <font>
      <b/>
      <sz val="11"/>
      <color theme="3"/>
      <name val="Century Gothic"/>
      <family val="2"/>
    </font>
    <font>
      <sz val="11"/>
      <color indexed="8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3"/>
      <name val="Open Sans"/>
      <scheme val="major"/>
    </font>
    <font>
      <b/>
      <sz val="11"/>
      <color indexed="8"/>
      <name val="Open Sans"/>
      <scheme val="major"/>
    </font>
    <font>
      <sz val="11"/>
      <color indexed="8"/>
      <name val="Open Sans"/>
      <scheme val="major"/>
    </font>
    <font>
      <sz val="11"/>
      <color theme="3"/>
      <name val="Open Sans"/>
      <scheme val="major"/>
    </font>
    <font>
      <sz val="11"/>
      <color theme="0"/>
      <name val="Open Sans"/>
      <scheme val="major"/>
    </font>
    <font>
      <sz val="11"/>
      <color theme="1"/>
      <name val="Open Sans"/>
      <scheme val="major"/>
    </font>
    <font>
      <sz val="11"/>
      <name val="Open Sans"/>
      <scheme val="major"/>
    </font>
    <font>
      <b/>
      <sz val="11"/>
      <color theme="3"/>
      <name val="Open Sans"/>
      <scheme val="minor"/>
    </font>
    <font>
      <i/>
      <sz val="11"/>
      <color theme="1"/>
      <name val="Century Gothic"/>
      <family val="2"/>
    </font>
    <font>
      <b/>
      <sz val="11"/>
      <color rgb="FFB01513"/>
      <name val="Open Sans"/>
      <scheme val="major"/>
    </font>
    <font>
      <i/>
      <sz val="11"/>
      <color theme="1"/>
      <name val="Open Sans"/>
      <scheme val="major"/>
    </font>
    <font>
      <sz val="11"/>
      <color indexed="8"/>
      <name val="Open Sans"/>
      <family val="2"/>
      <scheme val="major"/>
    </font>
    <font>
      <sz val="11"/>
      <name val="Arial"/>
      <family val="2"/>
    </font>
    <font>
      <sz val="11"/>
      <name val="Calibri"/>
      <family val="2"/>
    </font>
    <font>
      <sz val="11"/>
      <color rgb="FFFF0000"/>
      <name val="Open Sans"/>
      <scheme val="major"/>
    </font>
    <font>
      <b/>
      <sz val="11"/>
      <name val="Open Sans"/>
      <scheme val="major"/>
    </font>
    <font>
      <b/>
      <sz val="11"/>
      <color rgb="FFFF0000"/>
      <name val="Open Sans"/>
      <scheme val="major"/>
    </font>
    <font>
      <b/>
      <sz val="11"/>
      <color rgb="FFFF0000"/>
      <name val="Century Gothic"/>
      <family val="2"/>
    </font>
    <font>
      <b/>
      <sz val="11"/>
      <name val="Open Sans"/>
      <family val="2"/>
      <scheme val="major"/>
    </font>
    <font>
      <b/>
      <sz val="11"/>
      <color theme="5" tint="-0.249977111117893"/>
      <name val="Open Sans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/>
    <xf numFmtId="9" fontId="6" fillId="0" borderId="0" applyFont="0" applyFill="0" applyBorder="0" applyAlignment="0" applyProtection="0"/>
    <xf numFmtId="0" fontId="7" fillId="0" borderId="1" applyNumberFormat="0" applyFill="0" applyAlignment="0" applyProtection="0"/>
    <xf numFmtId="0" fontId="8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43" fontId="19" fillId="0" borderId="0" applyFont="0" applyFill="0" applyBorder="0" applyAlignment="0" applyProtection="0"/>
  </cellStyleXfs>
  <cellXfs count="122">
    <xf numFmtId="0" fontId="0" fillId="0" borderId="0" xfId="0"/>
    <xf numFmtId="0" fontId="5" fillId="4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/>
    <xf numFmtId="0" fontId="2" fillId="0" borderId="0" xfId="1" applyFill="1" applyBorder="1" applyAlignment="1">
      <alignment vertical="center"/>
    </xf>
    <xf numFmtId="0" fontId="2" fillId="4" borderId="0" xfId="1" applyFill="1" applyAlignment="1">
      <alignment vertical="center"/>
    </xf>
    <xf numFmtId="0" fontId="2" fillId="0" borderId="0" xfId="1" applyFill="1" applyBorder="1"/>
    <xf numFmtId="49" fontId="9" fillId="0" borderId="0" xfId="0" applyNumberFormat="1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2" applyFont="1" applyFill="1" applyBorder="1"/>
    <xf numFmtId="0" fontId="16" fillId="0" borderId="0" xfId="1" applyFont="1" applyFill="1" applyBorder="1"/>
    <xf numFmtId="0" fontId="17" fillId="4" borderId="0" xfId="1" applyFont="1" applyFill="1" applyAlignment="1">
      <alignment vertical="center"/>
    </xf>
    <xf numFmtId="0" fontId="1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/>
    <xf numFmtId="49" fontId="15" fillId="0" borderId="0" xfId="0" applyNumberFormat="1" applyFont="1" applyAlignment="1">
      <alignment vertical="center"/>
    </xf>
    <xf numFmtId="0" fontId="15" fillId="0" borderId="0" xfId="1" applyFont="1" applyFill="1" applyBorder="1"/>
    <xf numFmtId="3" fontId="17" fillId="0" borderId="0" xfId="0" applyNumberFormat="1" applyFont="1"/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4" fontId="17" fillId="0" borderId="0" xfId="0" applyNumberFormat="1" applyFont="1"/>
    <xf numFmtId="165" fontId="17" fillId="0" borderId="0" xfId="4" applyNumberFormat="1" applyFont="1" applyFill="1" applyBorder="1"/>
    <xf numFmtId="0" fontId="22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165" fontId="10" fillId="0" borderId="0" xfId="4" applyNumberFormat="1" applyFont="1" applyFill="1" applyBorder="1"/>
    <xf numFmtId="0" fontId="23" fillId="0" borderId="0" xfId="0" applyFont="1"/>
    <xf numFmtId="0" fontId="24" fillId="0" borderId="0" xfId="0" applyFont="1"/>
    <xf numFmtId="10" fontId="17" fillId="0" borderId="0" xfId="0" applyNumberFormat="1" applyFont="1"/>
    <xf numFmtId="0" fontId="18" fillId="0" borderId="0" xfId="0" applyFont="1" applyAlignment="1">
      <alignment horizontal="center"/>
    </xf>
    <xf numFmtId="1" fontId="25" fillId="0" borderId="1" xfId="5" applyNumberFormat="1" applyFont="1" applyFill="1" applyAlignment="1">
      <alignment horizontal="left" vertical="center" indent="1"/>
    </xf>
    <xf numFmtId="1" fontId="26" fillId="5" borderId="0" xfId="7" applyNumberFormat="1" applyFont="1" applyAlignment="1">
      <alignment horizontal="right" vertical="center" indent="1"/>
    </xf>
    <xf numFmtId="49" fontId="27" fillId="7" borderId="0" xfId="9" applyNumberFormat="1" applyFont="1" applyBorder="1" applyAlignment="1">
      <alignment horizontal="left" vertical="center" wrapText="1"/>
    </xf>
    <xf numFmtId="3" fontId="27" fillId="2" borderId="0" xfId="1" applyNumberFormat="1" applyFont="1" applyBorder="1" applyAlignment="1">
      <alignment horizontal="right" vertical="center" indent="1"/>
    </xf>
    <xf numFmtId="0" fontId="28" fillId="0" borderId="0" xfId="0" applyFont="1"/>
    <xf numFmtId="3" fontId="28" fillId="0" borderId="0" xfId="0" applyNumberFormat="1" applyFont="1"/>
    <xf numFmtId="0" fontId="30" fillId="0" borderId="0" xfId="0" applyFont="1" applyAlignment="1">
      <alignment vertical="center"/>
    </xf>
    <xf numFmtId="0" fontId="32" fillId="7" borderId="0" xfId="9" applyNumberFormat="1" applyFont="1" applyBorder="1" applyAlignment="1">
      <alignment horizontal="left" vertical="center" wrapText="1"/>
    </xf>
    <xf numFmtId="1" fontId="31" fillId="5" borderId="0" xfId="7" applyNumberFormat="1" applyFont="1" applyAlignment="1">
      <alignment horizontal="right" vertical="center" indent="1"/>
    </xf>
    <xf numFmtId="49" fontId="33" fillId="0" borderId="0" xfId="6" applyNumberFormat="1" applyFont="1" applyFill="1" applyBorder="1" applyAlignment="1">
      <alignment horizontal="left" vertical="center"/>
    </xf>
    <xf numFmtId="49" fontId="34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1" xfId="5" applyNumberFormat="1" applyFont="1" applyFill="1" applyAlignment="1">
      <alignment horizontal="left" vertical="center" indent="1"/>
    </xf>
    <xf numFmtId="1" fontId="37" fillId="5" borderId="0" xfId="7" applyNumberFormat="1" applyFont="1" applyAlignment="1">
      <alignment horizontal="right" vertical="center"/>
    </xf>
    <xf numFmtId="0" fontId="38" fillId="7" borderId="0" xfId="9" applyNumberFormat="1" applyFont="1" applyBorder="1" applyAlignment="1">
      <alignment horizontal="left" vertical="center" wrapText="1"/>
    </xf>
    <xf numFmtId="10" fontId="38" fillId="2" borderId="0" xfId="4" applyNumberFormat="1" applyFont="1" applyFill="1" applyBorder="1" applyAlignment="1">
      <alignment horizontal="right" vertical="center"/>
    </xf>
    <xf numFmtId="0" fontId="39" fillId="0" borderId="0" xfId="0" applyFont="1"/>
    <xf numFmtId="1" fontId="37" fillId="5" borderId="0" xfId="7" applyNumberFormat="1" applyFont="1" applyAlignment="1">
      <alignment horizontal="right" vertical="center" indent="1"/>
    </xf>
    <xf numFmtId="10" fontId="38" fillId="2" borderId="0" xfId="4" applyNumberFormat="1" applyFont="1" applyFill="1" applyBorder="1" applyAlignment="1">
      <alignment horizontal="right" vertical="center" indent="1"/>
    </xf>
    <xf numFmtId="49" fontId="29" fillId="0" borderId="1" xfId="5" applyNumberFormat="1" applyFont="1" applyFill="1" applyAlignment="1">
      <alignment vertical="center"/>
    </xf>
    <xf numFmtId="0" fontId="32" fillId="7" borderId="0" xfId="9" applyNumberFormat="1" applyFont="1" applyBorder="1" applyAlignment="1">
      <alignment horizontal="left" vertical="center" wrapText="1" indent="2"/>
    </xf>
    <xf numFmtId="3" fontId="32" fillId="2" borderId="0" xfId="1" applyNumberFormat="1" applyFont="1" applyBorder="1" applyAlignment="1">
      <alignment horizontal="right" vertical="center" indent="1"/>
    </xf>
    <xf numFmtId="0" fontId="41" fillId="7" borderId="0" xfId="9" applyNumberFormat="1" applyFont="1" applyBorder="1" applyAlignment="1">
      <alignment horizontal="left" vertical="center" wrapText="1" indent="3"/>
    </xf>
    <xf numFmtId="0" fontId="29" fillId="0" borderId="1" xfId="5" applyNumberFormat="1" applyFont="1" applyFill="1" applyAlignment="1">
      <alignment horizontal="left" vertical="center" indent="1"/>
    </xf>
    <xf numFmtId="3" fontId="29" fillId="0" borderId="1" xfId="5" applyNumberFormat="1" applyFont="1" applyFill="1" applyAlignment="1">
      <alignment horizontal="right" vertical="center" indent="1"/>
    </xf>
    <xf numFmtId="3" fontId="30" fillId="0" borderId="0" xfId="0" applyNumberFormat="1" applyFont="1" applyAlignment="1">
      <alignment vertical="center"/>
    </xf>
    <xf numFmtId="0" fontId="29" fillId="0" borderId="1" xfId="5" applyNumberFormat="1" applyFont="1" applyFill="1" applyAlignment="1">
      <alignment vertical="center"/>
    </xf>
    <xf numFmtId="0" fontId="35" fillId="0" borderId="0" xfId="0" applyFont="1"/>
    <xf numFmtId="0" fontId="42" fillId="0" borderId="0" xfId="0" applyFont="1"/>
    <xf numFmtId="49" fontId="33" fillId="0" borderId="1" xfId="5" applyNumberFormat="1" applyFont="1" applyFill="1" applyAlignment="1">
      <alignment vertical="center"/>
    </xf>
    <xf numFmtId="1" fontId="37" fillId="0" borderId="0" xfId="7" applyNumberFormat="1" applyFont="1" applyFill="1" applyAlignment="1">
      <alignment horizontal="right" vertical="center" indent="1"/>
    </xf>
    <xf numFmtId="0" fontId="33" fillId="0" borderId="1" xfId="5" applyNumberFormat="1" applyFont="1" applyFill="1" applyAlignment="1">
      <alignment horizontal="left" vertical="center" indent="1"/>
    </xf>
    <xf numFmtId="3" fontId="33" fillId="0" borderId="1" xfId="5" applyNumberFormat="1" applyFont="1" applyFill="1" applyAlignment="1">
      <alignment horizontal="right" vertical="center" indent="1"/>
    </xf>
    <xf numFmtId="165" fontId="39" fillId="0" borderId="0" xfId="4" applyNumberFormat="1" applyFont="1" applyAlignment="1">
      <alignment horizontal="left"/>
    </xf>
    <xf numFmtId="165" fontId="39" fillId="0" borderId="0" xfId="4" applyNumberFormat="1" applyFont="1" applyFill="1"/>
    <xf numFmtId="0" fontId="38" fillId="7" borderId="0" xfId="9" applyNumberFormat="1" applyFont="1" applyBorder="1" applyAlignment="1">
      <alignment horizontal="left" vertical="center" wrapText="1" indent="2"/>
    </xf>
    <xf numFmtId="3" fontId="38" fillId="2" borderId="0" xfId="1" applyNumberFormat="1" applyFont="1" applyBorder="1" applyAlignment="1">
      <alignment horizontal="right" vertical="center" indent="1"/>
    </xf>
    <xf numFmtId="0" fontId="43" fillId="7" borderId="0" xfId="9" applyNumberFormat="1" applyFont="1" applyBorder="1" applyAlignment="1">
      <alignment horizontal="left" vertical="center" wrapText="1" indent="3"/>
    </xf>
    <xf numFmtId="165" fontId="39" fillId="0" borderId="0" xfId="4" applyNumberFormat="1" applyFont="1"/>
    <xf numFmtId="0" fontId="34" fillId="0" borderId="0" xfId="0" applyFont="1" applyAlignment="1">
      <alignment vertical="center"/>
    </xf>
    <xf numFmtId="167" fontId="39" fillId="0" borderId="0" xfId="0" applyNumberFormat="1" applyFont="1"/>
    <xf numFmtId="0" fontId="33" fillId="0" borderId="1" xfId="5" applyNumberFormat="1" applyFont="1" applyFill="1" applyAlignment="1">
      <alignment vertical="center"/>
    </xf>
    <xf numFmtId="3" fontId="37" fillId="5" borderId="0" xfId="7" applyNumberFormat="1" applyFont="1" applyAlignment="1">
      <alignment horizontal="right" vertical="center" indent="1"/>
    </xf>
    <xf numFmtId="3" fontId="39" fillId="0" borderId="0" xfId="0" applyNumberFormat="1" applyFont="1"/>
    <xf numFmtId="2" fontId="39" fillId="0" borderId="0" xfId="0" applyNumberFormat="1" applyFont="1"/>
    <xf numFmtId="2" fontId="39" fillId="0" borderId="0" xfId="4" applyNumberFormat="1" applyFont="1"/>
    <xf numFmtId="49" fontId="25" fillId="0" borderId="0" xfId="6" applyNumberFormat="1" applyFont="1" applyFill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/>
    </xf>
    <xf numFmtId="0" fontId="45" fillId="0" borderId="0" xfId="0" applyFont="1"/>
    <xf numFmtId="0" fontId="46" fillId="0" borderId="0" xfId="0" applyFont="1"/>
    <xf numFmtId="0" fontId="39" fillId="0" borderId="0" xfId="0" applyFont="1" applyAlignment="1">
      <alignment horizontal="left"/>
    </xf>
    <xf numFmtId="49" fontId="39" fillId="8" borderId="0" xfId="0" applyNumberFormat="1" applyFont="1" applyFill="1"/>
    <xf numFmtId="0" fontId="39" fillId="8" borderId="0" xfId="0" applyFont="1" applyFill="1"/>
    <xf numFmtId="164" fontId="38" fillId="2" borderId="0" xfId="1" applyNumberFormat="1" applyFont="1" applyBorder="1" applyAlignment="1">
      <alignment horizontal="right" vertical="center" indent="1"/>
    </xf>
    <xf numFmtId="0" fontId="30" fillId="0" borderId="0" xfId="0" applyFont="1"/>
    <xf numFmtId="0" fontId="25" fillId="0" borderId="1" xfId="5" applyNumberFormat="1" applyFont="1" applyFill="1" applyAlignment="1">
      <alignment horizontal="left" vertical="center" indent="1"/>
    </xf>
    <xf numFmtId="0" fontId="47" fillId="0" borderId="0" xfId="0" applyFont="1" applyAlignment="1">
      <alignment vertical="center"/>
    </xf>
    <xf numFmtId="3" fontId="33" fillId="0" borderId="1" xfId="5" applyNumberFormat="1" applyFont="1" applyFill="1" applyAlignment="1">
      <alignment vertical="center"/>
    </xf>
    <xf numFmtId="0" fontId="38" fillId="7" borderId="0" xfId="10" applyNumberFormat="1" applyFont="1" applyFill="1" applyBorder="1" applyAlignment="1">
      <alignment horizontal="left" vertical="center" wrapText="1"/>
    </xf>
    <xf numFmtId="166" fontId="38" fillId="2" borderId="0" xfId="10" applyNumberFormat="1" applyFont="1" applyFill="1" applyBorder="1" applyAlignment="1">
      <alignment horizontal="right" vertical="center"/>
    </xf>
    <xf numFmtId="3" fontId="33" fillId="0" borderId="1" xfId="5" applyNumberFormat="1" applyFont="1" applyFill="1" applyAlignment="1">
      <alignment horizontal="right" vertical="center"/>
    </xf>
    <xf numFmtId="0" fontId="48" fillId="0" borderId="0" xfId="0" applyFont="1"/>
    <xf numFmtId="0" fontId="38" fillId="7" borderId="0" xfId="10" applyNumberFormat="1" applyFont="1" applyFill="1" applyBorder="1" applyAlignment="1">
      <alignment horizontal="left" vertical="center" wrapText="1" indent="2"/>
    </xf>
    <xf numFmtId="0" fontId="49" fillId="0" borderId="0" xfId="0" applyFont="1" applyAlignment="1">
      <alignment vertical="center"/>
    </xf>
    <xf numFmtId="1" fontId="33" fillId="0" borderId="1" xfId="5" applyNumberFormat="1" applyFont="1" applyFill="1" applyAlignment="1">
      <alignment vertical="center"/>
    </xf>
    <xf numFmtId="1" fontId="48" fillId="0" borderId="1" xfId="5" applyNumberFormat="1" applyFont="1" applyFill="1" applyAlignment="1">
      <alignment vertical="center"/>
    </xf>
    <xf numFmtId="0" fontId="50" fillId="0" borderId="0" xfId="0" applyFont="1" applyAlignment="1">
      <alignment vertical="center"/>
    </xf>
    <xf numFmtId="49" fontId="25" fillId="0" borderId="1" xfId="5" applyNumberFormat="1" applyFont="1" applyFill="1" applyAlignment="1">
      <alignment vertical="center"/>
    </xf>
    <xf numFmtId="3" fontId="25" fillId="0" borderId="1" xfId="5" applyNumberFormat="1" applyFont="1" applyFill="1" applyAlignment="1">
      <alignment horizontal="right" vertical="center" indent="1"/>
    </xf>
    <xf numFmtId="0" fontId="27" fillId="7" borderId="0" xfId="9" applyNumberFormat="1" applyFont="1" applyBorder="1" applyAlignment="1">
      <alignment horizontal="left" vertical="center" wrapText="1" indent="2"/>
    </xf>
    <xf numFmtId="0" fontId="25" fillId="0" borderId="1" xfId="5" applyNumberFormat="1" applyFont="1" applyFill="1" applyAlignment="1">
      <alignment vertical="center"/>
    </xf>
    <xf numFmtId="0" fontId="51" fillId="0" borderId="0" xfId="0" applyFont="1"/>
    <xf numFmtId="49" fontId="38" fillId="7" borderId="0" xfId="9" applyNumberFormat="1" applyFont="1" applyBorder="1" applyAlignment="1">
      <alignment horizontal="left" vertical="center" wrapText="1"/>
    </xf>
    <xf numFmtId="0" fontId="52" fillId="0" borderId="0" xfId="0" applyFont="1" applyAlignment="1">
      <alignment horizontal="left" vertical="top" indent="1"/>
    </xf>
    <xf numFmtId="49" fontId="16" fillId="2" borderId="0" xfId="1" applyNumberFormat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3" fillId="6" borderId="0" xfId="8" applyAlignment="1">
      <alignment horizontal="center" vertical="center"/>
    </xf>
    <xf numFmtId="49" fontId="12" fillId="0" borderId="0" xfId="6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49" fontId="33" fillId="0" borderId="0" xfId="6" applyNumberFormat="1" applyFont="1" applyFill="1" applyBorder="1" applyAlignment="1">
      <alignment horizontal="left" vertical="center"/>
    </xf>
    <xf numFmtId="49" fontId="40" fillId="0" borderId="0" xfId="6" applyNumberFormat="1" applyFont="1" applyFill="1" applyBorder="1" applyAlignment="1">
      <alignment horizontal="left" vertical="center"/>
    </xf>
    <xf numFmtId="49" fontId="25" fillId="0" borderId="0" xfId="6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left" wrapText="1"/>
    </xf>
  </cellXfs>
  <cellStyles count="11">
    <cellStyle name="20% - Énfasis3" xfId="1" builtinId="38"/>
    <cellStyle name="20% - Énfasis5" xfId="9" builtinId="46"/>
    <cellStyle name="Encabezado 4" xfId="6" builtinId="19"/>
    <cellStyle name="Énfasis1" xfId="7" builtinId="29"/>
    <cellStyle name="Énfasis2" xfId="8" builtinId="33"/>
    <cellStyle name="Énfasis3" xfId="2" builtinId="37"/>
    <cellStyle name="Millares" xfId="10" builtinId="3"/>
    <cellStyle name="Normal" xfId="0" builtinId="0"/>
    <cellStyle name="Normal 2" xfId="3" xr:uid="{00000000-0005-0000-0000-000008000000}"/>
    <cellStyle name="Porcentaje" xfId="4" builtinId="5"/>
    <cellStyle name="Título 2" xfId="5" builtinId="17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1513"/>
      <color rgb="FFFF2501"/>
      <color rgb="FFA57F63"/>
      <color rgb="FFFF9933"/>
      <color rgb="FFE1E1EB"/>
      <color rgb="FFC0C0D6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28262597782949"/>
          <c:y val="5.7613176584744373E-2"/>
          <c:w val="0.80834300078093724"/>
          <c:h val="0.69560640435042753"/>
        </c:manualLayout>
      </c:layout>
      <c:barChart>
        <c:barDir val="col"/>
        <c:grouping val="stacked"/>
        <c:varyColors val="0"/>
        <c:ser>
          <c:idx val="3"/>
          <c:order val="1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76382171</c:v>
                </c:pt>
                <c:pt idx="1">
                  <c:v>75993345</c:v>
                </c:pt>
                <c:pt idx="2">
                  <c:v>78424182</c:v>
                </c:pt>
                <c:pt idx="3">
                  <c:v>79454262</c:v>
                </c:pt>
                <c:pt idx="4">
                  <c:v>80512640</c:v>
                </c:pt>
                <c:pt idx="5">
                  <c:v>80961037</c:v>
                </c:pt>
                <c:pt idx="6">
                  <c:v>82458803</c:v>
                </c:pt>
                <c:pt idx="7">
                  <c:v>83895031</c:v>
                </c:pt>
                <c:pt idx="8">
                  <c:v>84833894</c:v>
                </c:pt>
                <c:pt idx="9">
                  <c:v>73845261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Consultas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FAE-49E9-98E8-09F6B7EE577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35307126</c:v>
                </c:pt>
                <c:pt idx="1">
                  <c:v>34725090</c:v>
                </c:pt>
                <c:pt idx="2">
                  <c:v>34122741</c:v>
                </c:pt>
                <c:pt idx="3">
                  <c:v>33977525</c:v>
                </c:pt>
                <c:pt idx="4">
                  <c:v>34220809</c:v>
                </c:pt>
                <c:pt idx="5">
                  <c:v>34158242</c:v>
                </c:pt>
                <c:pt idx="6">
                  <c:v>34096123</c:v>
                </c:pt>
                <c:pt idx="7">
                  <c:v>34357174</c:v>
                </c:pt>
                <c:pt idx="8">
                  <c:v>34054174</c:v>
                </c:pt>
                <c:pt idx="9">
                  <c:v>31227259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Estancias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FAE-49E9-98E8-09F6B7EE5770}"/>
            </c:ext>
          </c:extLst>
        </c:ser>
        <c:ser>
          <c:idx val="5"/>
          <c:order val="3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20837189</c:v>
                </c:pt>
                <c:pt idx="1">
                  <c:v>20002888</c:v>
                </c:pt>
                <c:pt idx="2">
                  <c:v>20426743</c:v>
                </c:pt>
                <c:pt idx="3">
                  <c:v>20838818</c:v>
                </c:pt>
                <c:pt idx="4">
                  <c:v>21644379</c:v>
                </c:pt>
                <c:pt idx="5">
                  <c:v>22513485</c:v>
                </c:pt>
                <c:pt idx="6">
                  <c:v>22826940</c:v>
                </c:pt>
                <c:pt idx="7">
                  <c:v>22879297</c:v>
                </c:pt>
                <c:pt idx="8">
                  <c:v>23584076</c:v>
                </c:pt>
                <c:pt idx="9">
                  <c:v>17348388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Urgencias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FAE-49E9-98E8-09F6B7EE5770}"/>
            </c:ext>
          </c:extLst>
        </c:ser>
        <c:ser>
          <c:idx val="1"/>
          <c:order val="4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4199199</c:v>
                </c:pt>
                <c:pt idx="1">
                  <c:v>4154935</c:v>
                </c:pt>
                <c:pt idx="2">
                  <c:v>4126079</c:v>
                </c:pt>
                <c:pt idx="3">
                  <c:v>4201850</c:v>
                </c:pt>
                <c:pt idx="4">
                  <c:v>4241883</c:v>
                </c:pt>
                <c:pt idx="5">
                  <c:v>4246676</c:v>
                </c:pt>
                <c:pt idx="6">
                  <c:v>4238368</c:v>
                </c:pt>
                <c:pt idx="7">
                  <c:v>4274283</c:v>
                </c:pt>
                <c:pt idx="8">
                  <c:v>4267195</c:v>
                </c:pt>
                <c:pt idx="9">
                  <c:v>3741672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Altas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FAE-49E9-98E8-09F6B7EE5770}"/>
            </c:ext>
          </c:extLst>
        </c:ser>
        <c:ser>
          <c:idx val="6"/>
          <c:order val="5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4406879</c:v>
                </c:pt>
                <c:pt idx="1">
                  <c:v>4646606</c:v>
                </c:pt>
                <c:pt idx="2">
                  <c:v>4951118</c:v>
                </c:pt>
                <c:pt idx="3">
                  <c:v>5140885</c:v>
                </c:pt>
                <c:pt idx="4">
                  <c:v>5250430</c:v>
                </c:pt>
                <c:pt idx="5">
                  <c:v>5503040</c:v>
                </c:pt>
                <c:pt idx="6">
                  <c:v>5666268</c:v>
                </c:pt>
                <c:pt idx="7">
                  <c:v>5931493</c:v>
                </c:pt>
                <c:pt idx="8">
                  <c:v>6255292</c:v>
                </c:pt>
                <c:pt idx="9">
                  <c:v>5362261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Hospital de Día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FAE-49E9-98E8-09F6B7EE5770}"/>
            </c:ext>
          </c:extLst>
        </c:ser>
        <c:ser>
          <c:idx val="4"/>
          <c:order val="6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1127022</c:v>
                </c:pt>
                <c:pt idx="1">
                  <c:v>1168326</c:v>
                </c:pt>
                <c:pt idx="2">
                  <c:v>1223492</c:v>
                </c:pt>
                <c:pt idx="3">
                  <c:v>1266553</c:v>
                </c:pt>
                <c:pt idx="4">
                  <c:v>1305879</c:v>
                </c:pt>
                <c:pt idx="5">
                  <c:v>1312355</c:v>
                </c:pt>
                <c:pt idx="6">
                  <c:v>1340904</c:v>
                </c:pt>
                <c:pt idx="7">
                  <c:v>1350222</c:v>
                </c:pt>
                <c:pt idx="8">
                  <c:v>1407475</c:v>
                </c:pt>
                <c:pt idx="9">
                  <c:v>1060431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Cirugía Mayor Ambulatoria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FAE-49E9-98E8-09F6B7EE5770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'TABLA 4.1'!#REF!</c:f>
              <c:numCache>
                <c:formatCode>#,##0</c:formatCode>
                <c:ptCount val="10"/>
                <c:pt idx="0">
                  <c:v>85598</c:v>
                </c:pt>
                <c:pt idx="1">
                  <c:v>87172</c:v>
                </c:pt>
                <c:pt idx="2">
                  <c:v>94253</c:v>
                </c:pt>
                <c:pt idx="3">
                  <c:v>98305</c:v>
                </c:pt>
                <c:pt idx="4">
                  <c:v>102342</c:v>
                </c:pt>
                <c:pt idx="5">
                  <c:v>107918</c:v>
                </c:pt>
                <c:pt idx="6">
                  <c:v>105504</c:v>
                </c:pt>
                <c:pt idx="7">
                  <c:v>111770</c:v>
                </c:pt>
                <c:pt idx="8">
                  <c:v>118206</c:v>
                </c:pt>
                <c:pt idx="9">
                  <c:v>157683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strCache>
                      <c:ptCount val="1"/>
                      <c:pt idx="0">
                        <c:v>Hospitalización a Domicilio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FFAE-49E9-98E8-09F6B7EE5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9283679"/>
        <c:axId val="133929324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'TABLA 4.1'!#REF!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  <c:pt idx="8">
                        <c:v>2019</c:v>
                      </c:pt>
                      <c:pt idx="9">
                        <c:v>2020</c:v>
                      </c:pt>
                    </c:numCache>
                  </c:numRef>
                </c:val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'TABLA 4.1'!#REF!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Todos los hospitales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numRef>
                          <c:extLst>
                            <c:ext uri="{02D57815-91ED-43cb-92C2-25804820EDAC}">
                              <c15:formulaRef>
                                <c15:sqref>'TABLA 4.1'!#REF!</c15:sqref>
                              </c15:formulaRef>
                            </c:ext>
                          </c:extLst>
                          <c:numCache>
                            <c:formatCode>0</c:formatCode>
                            <c:ptCount val="10"/>
                            <c:pt idx="0">
                              <c:v>2011</c:v>
                            </c:pt>
                            <c:pt idx="1">
                              <c:v>2012</c:v>
                            </c:pt>
                            <c:pt idx="2">
                              <c:v>2013</c:v>
                            </c:pt>
                            <c:pt idx="3">
                              <c:v>2014</c:v>
                            </c:pt>
                            <c:pt idx="4">
                              <c:v>2015</c:v>
                            </c:pt>
                            <c:pt idx="5">
                              <c:v>2016</c:v>
                            </c:pt>
                            <c:pt idx="6">
                              <c:v>2017</c:v>
                            </c:pt>
                            <c:pt idx="7">
                              <c:v>2018</c:v>
                            </c:pt>
                            <c:pt idx="8">
                              <c:v>2019</c:v>
                            </c:pt>
                            <c:pt idx="9">
                              <c:v>2020</c:v>
                            </c:pt>
                          </c:numCache>
                        </c:num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FFAE-49E9-98E8-09F6B7EE5770}"/>
                  </c:ext>
                </c:extLst>
              </c15:ser>
            </c15:filteredBarSeries>
          </c:ext>
        </c:extLst>
      </c:barChart>
      <c:catAx>
        <c:axId val="1339283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293247"/>
        <c:crosses val="autoZero"/>
        <c:auto val="1"/>
        <c:lblAlgn val="ctr"/>
        <c:lblOffset val="100"/>
        <c:noMultiLvlLbl val="0"/>
      </c:catAx>
      <c:valAx>
        <c:axId val="133929324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283679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2720</xdr:rowOff>
    </xdr:from>
    <xdr:to>
      <xdr:col>1</xdr:col>
      <xdr:colOff>0</xdr:colOff>
      <xdr:row>62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1</xdr:col>
      <xdr:colOff>647701</xdr:colOff>
      <xdr:row>3</xdr:row>
      <xdr:rowOff>38098</xdr:rowOff>
    </xdr:to>
    <xdr:sp macro="" textlink="">
      <xdr:nvSpPr>
        <xdr:cNvPr id="4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91ADBF-FFCF-44F3-8E91-E5E84FCBE83E}"/>
            </a:ext>
          </a:extLst>
        </xdr:cNvPr>
        <xdr:cNvSpPr/>
      </xdr:nvSpPr>
      <xdr:spPr bwMode="auto">
        <a:xfrm>
          <a:off x="314325" y="381000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33130</xdr:colOff>
      <xdr:row>2</xdr:row>
      <xdr:rowOff>41413</xdr:rowOff>
    </xdr:from>
    <xdr:to>
      <xdr:col>1</xdr:col>
      <xdr:colOff>680831</xdr:colOff>
      <xdr:row>3</xdr:row>
      <xdr:rowOff>79511</xdr:rowOff>
    </xdr:to>
    <xdr:sp macro="" textlink="">
      <xdr:nvSpPr>
        <xdr:cNvPr id="2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8D7908-9D7A-4628-B8CD-238A39C096C7}"/>
            </a:ext>
          </a:extLst>
        </xdr:cNvPr>
        <xdr:cNvSpPr/>
      </xdr:nvSpPr>
      <xdr:spPr bwMode="auto">
        <a:xfrm>
          <a:off x="455543" y="472109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647701</xdr:colOff>
      <xdr:row>3</xdr:row>
      <xdr:rowOff>228598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246C9E-24CE-4941-B661-3E5B6A9ECDBB}"/>
            </a:ext>
          </a:extLst>
        </xdr:cNvPr>
        <xdr:cNvSpPr/>
      </xdr:nvSpPr>
      <xdr:spPr bwMode="auto">
        <a:xfrm>
          <a:off x="762000" y="714375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647701</xdr:colOff>
      <xdr:row>3</xdr:row>
      <xdr:rowOff>38098</xdr:rowOff>
    </xdr:to>
    <xdr:sp macro="" textlink="">
      <xdr:nvSpPr>
        <xdr:cNvPr id="2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F226A-49E0-4375-947A-EC192349B39A}"/>
            </a:ext>
          </a:extLst>
        </xdr:cNvPr>
        <xdr:cNvSpPr/>
      </xdr:nvSpPr>
      <xdr:spPr bwMode="auto">
        <a:xfrm>
          <a:off x="311727" y="381000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647701</xdr:colOff>
      <xdr:row>3</xdr:row>
      <xdr:rowOff>38098</xdr:rowOff>
    </xdr:to>
    <xdr:sp macro="" textlink="">
      <xdr:nvSpPr>
        <xdr:cNvPr id="2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953B0D-8818-4200-A246-7461A9079175}"/>
            </a:ext>
          </a:extLst>
        </xdr:cNvPr>
        <xdr:cNvSpPr/>
      </xdr:nvSpPr>
      <xdr:spPr bwMode="auto">
        <a:xfrm>
          <a:off x="317500" y="381000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647701</xdr:colOff>
      <xdr:row>2</xdr:row>
      <xdr:rowOff>228598</xdr:rowOff>
    </xdr:to>
    <xdr:sp macro="" textlink="">
      <xdr:nvSpPr>
        <xdr:cNvPr id="4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4A71F-5469-4AC0-B7D4-FED8011FD652}"/>
            </a:ext>
          </a:extLst>
        </xdr:cNvPr>
        <xdr:cNvSpPr/>
      </xdr:nvSpPr>
      <xdr:spPr bwMode="auto">
        <a:xfrm>
          <a:off x="762000" y="486833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647701</xdr:colOff>
      <xdr:row>5</xdr:row>
      <xdr:rowOff>38098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8E2159-996C-4446-8958-775ED7054AF0}"/>
            </a:ext>
          </a:extLst>
        </xdr:cNvPr>
        <xdr:cNvSpPr/>
      </xdr:nvSpPr>
      <xdr:spPr bwMode="auto">
        <a:xfrm>
          <a:off x="811696" y="554935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647701</xdr:colOff>
      <xdr:row>3</xdr:row>
      <xdr:rowOff>228598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04BC08-CB91-4658-B8EF-55E9E06C643B}"/>
            </a:ext>
          </a:extLst>
        </xdr:cNvPr>
        <xdr:cNvSpPr/>
      </xdr:nvSpPr>
      <xdr:spPr bwMode="auto">
        <a:xfrm>
          <a:off x="762000" y="714375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647701</xdr:colOff>
      <xdr:row>2</xdr:row>
      <xdr:rowOff>228598</xdr:rowOff>
    </xdr:to>
    <xdr:sp macro="" textlink="">
      <xdr:nvSpPr>
        <xdr:cNvPr id="2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220F9-EB66-46C2-9BDA-1543C98F45AB}"/>
            </a:ext>
          </a:extLst>
        </xdr:cNvPr>
        <xdr:cNvSpPr/>
      </xdr:nvSpPr>
      <xdr:spPr bwMode="auto">
        <a:xfrm>
          <a:off x="762000" y="428625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</xdr:row>
      <xdr:rowOff>66677</xdr:rowOff>
    </xdr:from>
    <xdr:to>
      <xdr:col>1</xdr:col>
      <xdr:colOff>695325</xdr:colOff>
      <xdr:row>3</xdr:row>
      <xdr:rowOff>57150</xdr:rowOff>
    </xdr:to>
    <xdr:sp macro="" textlink="">
      <xdr:nvSpPr>
        <xdr:cNvPr id="2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809624" y="542927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</xdr:col>
      <xdr:colOff>647701</xdr:colOff>
      <xdr:row>5</xdr:row>
      <xdr:rowOff>38098</xdr:rowOff>
    </xdr:to>
    <xdr:sp macro="" textlink="">
      <xdr:nvSpPr>
        <xdr:cNvPr id="4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35B86-37C2-44D6-AC20-438EB2AF6C73}"/>
            </a:ext>
          </a:extLst>
        </xdr:cNvPr>
        <xdr:cNvSpPr/>
      </xdr:nvSpPr>
      <xdr:spPr bwMode="auto">
        <a:xfrm>
          <a:off x="342900" y="533400"/>
          <a:ext cx="647701" cy="228598"/>
        </a:xfrm>
        <a:prstGeom prst="leftArrow">
          <a:avLst/>
        </a:prstGeom>
        <a:gradFill flip="none" rotWithShape="1">
          <a:gsLst>
            <a:gs pos="0">
              <a:srgbClr xmlns:mc="http://schemas.openxmlformats.org/markup-compatibility/2006" xmlns:a14="http://schemas.microsoft.com/office/drawing/2010/main" val="959595" mc:Ignorable="a14" a14:legacySpreadsheetColorIndex="9">
                <a:shade val="30000"/>
                <a:satMod val="115000"/>
              </a:srgbClr>
            </a:gs>
            <a:gs pos="50000">
              <a:srgbClr xmlns:mc="http://schemas.openxmlformats.org/markup-compatibility/2006" xmlns:a14="http://schemas.microsoft.com/office/drawing/2010/main" val="D6D6D6" mc:Ignorable="a14" a14:legacySpreadsheetColorIndex="9">
                <a:shade val="67500"/>
                <a:satMod val="115000"/>
              </a:srgbClr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shade val="100000"/>
                <a:satMod val="115000"/>
              </a:srgbClr>
            </a:gs>
          </a:gsLst>
          <a:lin ang="2700000" scaled="1"/>
          <a:tileRect/>
        </a:gra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>
          <a:scene3d>
            <a:camera prst="isometricLeftDown"/>
            <a:lightRig rig="threePt" dir="t"/>
          </a:scene3d>
        </a:bodyPr>
        <a:lstStyle/>
        <a:p>
          <a:pPr algn="l"/>
          <a:endParaRPr lang="es-ES" sz="1100">
            <a:gradFill flip="none" rotWithShape="1">
              <a:gsLst>
                <a:gs pos="0">
                  <a:sysClr val="windowText" lastClr="000000">
                    <a:tint val="66000"/>
                    <a:satMod val="160000"/>
                  </a:sysClr>
                </a:gs>
                <a:gs pos="50000">
                  <a:sysClr val="windowText" lastClr="000000">
                    <a:tint val="44500"/>
                    <a:satMod val="160000"/>
                  </a:sysClr>
                </a:gs>
                <a:gs pos="100000">
                  <a:sysClr val="windowText" lastClr="000000">
                    <a:tint val="23500"/>
                    <a:satMod val="160000"/>
                  </a:sysClr>
                </a:gs>
              </a:gsLst>
              <a:lin ang="2700000" scaled="1"/>
              <a:tileRect/>
            </a:gra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ebustos\Documents\01_SIAE%20EN%20LOCAL\EVOLUTIVO%202014-2023\TABLAS%20EXCEL\TABLA%204.1-4.8%20FINANCIACI&#211;N%20Y%20GASTO%202014-2023.xlsx" TargetMode="External"/><Relationship Id="rId1" Type="http://schemas.openxmlformats.org/officeDocument/2006/relationships/externalLinkPath" Target="/Users/mdebustos/Documents/01_SIAE%20EN%20LOCAL/EVOLUTIVO%202014-2023/TABLAS%20EXCEL/TABLA%204.1-4.8%20FINANCIACI&#211;N%20Y%20GASTO%202014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ABLA 4.1"/>
      <sheetName val="TABLA 4.2"/>
      <sheetName val="TABLA 4.3"/>
      <sheetName val="TABLA 4.4"/>
      <sheetName val="TABLA 4.5"/>
      <sheetName val="Tabla 4.6 "/>
      <sheetName val="Tabla 4.7"/>
      <sheetName val="TABLA 4.8 Por tamaño"/>
      <sheetName val="TABLA 4.9"/>
      <sheetName val="TABLA 4.10 Tamaño"/>
      <sheetName val="TABLA 4.11"/>
      <sheetName val="TABLA 4.12 Por tamaño"/>
    </sheetNames>
    <sheetDataSet>
      <sheetData sheetId="0"/>
      <sheetData sheetId="1">
        <row r="4">
          <cell r="B4" t="str">
            <v>Todos los hospitales</v>
          </cell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Altas</v>
          </cell>
          <cell r="C5">
            <v>4202307</v>
          </cell>
          <cell r="D5">
            <v>4225869</v>
          </cell>
          <cell r="E5">
            <v>4246976</v>
          </cell>
          <cell r="F5">
            <v>4238633</v>
          </cell>
          <cell r="G5">
            <v>4275530</v>
          </cell>
          <cell r="H5">
            <v>4267916</v>
          </cell>
          <cell r="I5">
            <v>3741928</v>
          </cell>
          <cell r="J5">
            <v>3970861</v>
          </cell>
          <cell r="K5">
            <v>4140925</v>
          </cell>
          <cell r="L5">
            <v>4249921</v>
          </cell>
        </row>
        <row r="6">
          <cell r="B6" t="str">
            <v>Estancias</v>
          </cell>
          <cell r="C6">
            <v>33988043</v>
          </cell>
          <cell r="D6">
            <v>34129423</v>
          </cell>
          <cell r="E6">
            <v>34162195</v>
          </cell>
          <cell r="F6">
            <v>34098506</v>
          </cell>
          <cell r="G6">
            <v>34362804</v>
          </cell>
          <cell r="H6">
            <v>34057831</v>
          </cell>
          <cell r="I6">
            <v>31230248</v>
          </cell>
          <cell r="J6">
            <v>32681574</v>
          </cell>
          <cell r="K6">
            <v>33419053</v>
          </cell>
          <cell r="L6">
            <v>33462927</v>
          </cell>
        </row>
        <row r="7">
          <cell r="B7" t="str">
            <v>Consultas</v>
          </cell>
          <cell r="C7">
            <v>79457358</v>
          </cell>
          <cell r="D7">
            <v>80103259</v>
          </cell>
          <cell r="E7">
            <v>80961109</v>
          </cell>
          <cell r="F7">
            <v>82458904</v>
          </cell>
          <cell r="G7">
            <v>83895208</v>
          </cell>
          <cell r="H7">
            <v>84833906</v>
          </cell>
          <cell r="I7">
            <v>73852385</v>
          </cell>
          <cell r="J7">
            <v>83241842</v>
          </cell>
          <cell r="K7">
            <v>87561697</v>
          </cell>
          <cell r="L7">
            <v>91543824</v>
          </cell>
        </row>
        <row r="8">
          <cell r="B8" t="str">
            <v>Cirugía Mayor Ambulatoria</v>
          </cell>
          <cell r="C8">
            <v>1266560</v>
          </cell>
          <cell r="D8">
            <v>1302159</v>
          </cell>
          <cell r="E8">
            <v>1312360</v>
          </cell>
          <cell r="F8">
            <v>1343249</v>
          </cell>
          <cell r="G8">
            <v>1352872</v>
          </cell>
          <cell r="H8">
            <v>1407531</v>
          </cell>
          <cell r="I8">
            <v>1062499</v>
          </cell>
          <cell r="J8">
            <v>1301309</v>
          </cell>
          <cell r="K8">
            <v>1372963</v>
          </cell>
          <cell r="L8">
            <v>1498433</v>
          </cell>
        </row>
        <row r="9">
          <cell r="B9" t="str">
            <v>Urgencias</v>
          </cell>
          <cell r="C9">
            <v>20839348</v>
          </cell>
          <cell r="D9">
            <v>21480570</v>
          </cell>
          <cell r="E9">
            <v>22513844</v>
          </cell>
          <cell r="F9">
            <v>22827196</v>
          </cell>
          <cell r="G9">
            <v>22879562</v>
          </cell>
          <cell r="H9">
            <v>23584220</v>
          </cell>
          <cell r="I9">
            <v>17348538</v>
          </cell>
          <cell r="J9">
            <v>20997528</v>
          </cell>
          <cell r="K9">
            <v>21840373</v>
          </cell>
          <cell r="L9">
            <v>24769525</v>
          </cell>
        </row>
        <row r="10">
          <cell r="B10" t="str">
            <v>Hospital de Día</v>
          </cell>
          <cell r="C10">
            <v>5140885</v>
          </cell>
          <cell r="D10">
            <v>5234793</v>
          </cell>
          <cell r="E10">
            <v>5498512</v>
          </cell>
          <cell r="F10">
            <v>5666248</v>
          </cell>
          <cell r="G10">
            <v>5911088</v>
          </cell>
          <cell r="H10">
            <v>6239103</v>
          </cell>
          <cell r="I10">
            <v>5362261</v>
          </cell>
          <cell r="J10">
            <v>6066545</v>
          </cell>
          <cell r="K10">
            <v>6510135</v>
          </cell>
          <cell r="L10">
            <v>7021727</v>
          </cell>
        </row>
        <row r="11">
          <cell r="B11" t="str">
            <v>Hospitalización a Domicilio</v>
          </cell>
          <cell r="C11">
            <v>98305</v>
          </cell>
          <cell r="D11">
            <v>102065</v>
          </cell>
          <cell r="E11">
            <v>107918</v>
          </cell>
          <cell r="F11">
            <v>106218</v>
          </cell>
          <cell r="G11">
            <v>112718</v>
          </cell>
          <cell r="H11">
            <v>118206</v>
          </cell>
          <cell r="I11">
            <v>160716</v>
          </cell>
          <cell r="J11">
            <v>121587</v>
          </cell>
          <cell r="K11">
            <v>129267</v>
          </cell>
          <cell r="L11">
            <v>145579</v>
          </cell>
        </row>
        <row r="13">
          <cell r="B13" t="str">
            <v>Hospitales de Agudos</v>
          </cell>
          <cell r="C13">
            <v>2014</v>
          </cell>
          <cell r="D13">
            <v>2015</v>
          </cell>
          <cell r="E13">
            <v>2016</v>
          </cell>
          <cell r="F13">
            <v>2017</v>
          </cell>
          <cell r="G13">
            <v>2018</v>
          </cell>
          <cell r="H13">
            <v>2019</v>
          </cell>
          <cell r="I13">
            <v>2020</v>
          </cell>
          <cell r="J13">
            <v>2021</v>
          </cell>
          <cell r="K13">
            <v>2022</v>
          </cell>
          <cell r="L13">
            <v>2023</v>
          </cell>
        </row>
        <row r="14">
          <cell r="B14" t="str">
            <v>Altas</v>
          </cell>
          <cell r="C14">
            <v>4108125</v>
          </cell>
          <cell r="D14">
            <v>4126992</v>
          </cell>
          <cell r="E14">
            <v>4142778</v>
          </cell>
          <cell r="F14">
            <v>4133073</v>
          </cell>
          <cell r="G14">
            <v>4169738</v>
          </cell>
          <cell r="H14">
            <v>4161373</v>
          </cell>
          <cell r="I14">
            <v>3643862</v>
          </cell>
          <cell r="J14">
            <v>3869903</v>
          </cell>
          <cell r="K14">
            <v>4032157</v>
          </cell>
          <cell r="L14">
            <v>4144496</v>
          </cell>
        </row>
        <row r="15">
          <cell r="B15" t="str">
            <v>Estancias</v>
          </cell>
          <cell r="C15">
            <v>26736222</v>
          </cell>
          <cell r="D15">
            <v>26955750</v>
          </cell>
          <cell r="E15">
            <v>26896129</v>
          </cell>
          <cell r="F15">
            <v>26875598</v>
          </cell>
          <cell r="G15">
            <v>27062420</v>
          </cell>
          <cell r="H15">
            <v>26914714</v>
          </cell>
          <cell r="I15">
            <v>24829118</v>
          </cell>
          <cell r="J15">
            <v>26184712</v>
          </cell>
          <cell r="K15">
            <v>26647390</v>
          </cell>
          <cell r="L15">
            <v>26693013</v>
          </cell>
        </row>
        <row r="16">
          <cell r="B16" t="str">
            <v>Consultas</v>
          </cell>
          <cell r="C16">
            <v>78269071</v>
          </cell>
          <cell r="D16">
            <v>78705919</v>
          </cell>
          <cell r="E16">
            <v>79495197</v>
          </cell>
          <cell r="F16">
            <v>81011123</v>
          </cell>
          <cell r="G16">
            <v>82460606</v>
          </cell>
          <cell r="H16">
            <v>83561726</v>
          </cell>
          <cell r="I16">
            <v>72593418</v>
          </cell>
          <cell r="J16">
            <v>81787247</v>
          </cell>
          <cell r="K16">
            <v>86234819</v>
          </cell>
          <cell r="L16">
            <v>90239582</v>
          </cell>
        </row>
        <row r="17">
          <cell r="B17" t="str">
            <v>Cirugía Mayor Ambulatoria</v>
          </cell>
          <cell r="C17">
            <v>1258435</v>
          </cell>
          <cell r="D17">
            <v>1294256</v>
          </cell>
          <cell r="E17">
            <v>1303068</v>
          </cell>
          <cell r="F17">
            <v>1333259</v>
          </cell>
          <cell r="G17">
            <v>1341403</v>
          </cell>
          <cell r="H17">
            <v>1394102</v>
          </cell>
          <cell r="I17">
            <v>1054818</v>
          </cell>
          <cell r="J17">
            <v>1286547</v>
          </cell>
          <cell r="K17">
            <v>1361104</v>
          </cell>
          <cell r="L17">
            <v>1488087</v>
          </cell>
        </row>
        <row r="18">
          <cell r="B18" t="str">
            <v>Urgencias</v>
          </cell>
          <cell r="C18">
            <v>20766840</v>
          </cell>
          <cell r="D18">
            <v>21414000</v>
          </cell>
          <cell r="E18">
            <v>22436514</v>
          </cell>
          <cell r="F18">
            <v>22749821</v>
          </cell>
          <cell r="G18">
            <v>22806328</v>
          </cell>
          <cell r="H18">
            <v>23509883</v>
          </cell>
          <cell r="I18">
            <v>17294536</v>
          </cell>
          <cell r="J18">
            <v>20938496</v>
          </cell>
          <cell r="K18">
            <v>21775786</v>
          </cell>
          <cell r="L18">
            <v>24701673</v>
          </cell>
        </row>
        <row r="19">
          <cell r="B19" t="str">
            <v>Hospital de Día</v>
          </cell>
          <cell r="C19">
            <v>4462954</v>
          </cell>
          <cell r="D19">
            <v>4531106</v>
          </cell>
          <cell r="E19">
            <v>4796207</v>
          </cell>
          <cell r="F19">
            <v>4924296</v>
          </cell>
          <cell r="G19">
            <v>5143835</v>
          </cell>
          <cell r="H19">
            <v>5488853</v>
          </cell>
          <cell r="I19">
            <v>4854273</v>
          </cell>
          <cell r="J19">
            <v>5453859</v>
          </cell>
          <cell r="K19">
            <v>5788577</v>
          </cell>
          <cell r="L19">
            <v>6245940</v>
          </cell>
        </row>
        <row r="20">
          <cell r="B20" t="str">
            <v>Hospitalización a Domicilio</v>
          </cell>
          <cell r="C20">
            <v>94424</v>
          </cell>
          <cell r="D20">
            <v>98369</v>
          </cell>
          <cell r="E20">
            <v>103147</v>
          </cell>
          <cell r="F20">
            <v>101371</v>
          </cell>
          <cell r="G20">
            <v>107860</v>
          </cell>
          <cell r="H20">
            <v>113170</v>
          </cell>
          <cell r="I20">
            <v>155906</v>
          </cell>
          <cell r="J20">
            <v>116989</v>
          </cell>
          <cell r="K20">
            <v>122382</v>
          </cell>
          <cell r="L20">
            <v>140938</v>
          </cell>
        </row>
        <row r="22">
          <cell r="B22" t="str">
            <v>Hospitales Privados</v>
          </cell>
          <cell r="C22">
            <v>2014</v>
          </cell>
          <cell r="D22">
            <v>2015</v>
          </cell>
          <cell r="E22">
            <v>2016</v>
          </cell>
          <cell r="F22">
            <v>2017</v>
          </cell>
          <cell r="G22">
            <v>2018</v>
          </cell>
          <cell r="H22">
            <v>2019</v>
          </cell>
          <cell r="I22">
            <v>2020</v>
          </cell>
          <cell r="J22">
            <v>2021</v>
          </cell>
          <cell r="K22">
            <v>2022</v>
          </cell>
          <cell r="L22">
            <v>2023</v>
          </cell>
        </row>
        <row r="23">
          <cell r="B23" t="str">
            <v>Altas</v>
          </cell>
          <cell r="C23">
            <v>257719</v>
          </cell>
          <cell r="D23">
            <v>246479</v>
          </cell>
          <cell r="E23">
            <v>240917</v>
          </cell>
          <cell r="F23">
            <v>227626</v>
          </cell>
          <cell r="G23">
            <v>225978</v>
          </cell>
          <cell r="H23">
            <v>234474</v>
          </cell>
          <cell r="I23">
            <v>205964</v>
          </cell>
          <cell r="J23">
            <v>230244</v>
          </cell>
          <cell r="K23">
            <v>216537</v>
          </cell>
          <cell r="L23">
            <v>207075</v>
          </cell>
        </row>
        <row r="24">
          <cell r="B24" t="str">
            <v>Estancias</v>
          </cell>
          <cell r="C24">
            <v>3522487</v>
          </cell>
          <cell r="D24">
            <v>3332525</v>
          </cell>
          <cell r="E24">
            <v>2936769</v>
          </cell>
          <cell r="F24">
            <v>2903480</v>
          </cell>
          <cell r="G24">
            <v>2952128</v>
          </cell>
          <cell r="H24">
            <v>2901841</v>
          </cell>
          <cell r="I24">
            <v>2800071</v>
          </cell>
          <cell r="J24">
            <v>2822492</v>
          </cell>
          <cell r="K24">
            <v>2739811</v>
          </cell>
          <cell r="L24">
            <v>1865255</v>
          </cell>
        </row>
        <row r="25">
          <cell r="B25" t="str">
            <v>Consultas</v>
          </cell>
          <cell r="C25">
            <v>2084854</v>
          </cell>
          <cell r="D25">
            <v>2280452</v>
          </cell>
          <cell r="E25">
            <v>2347459</v>
          </cell>
          <cell r="F25">
            <v>2419929</v>
          </cell>
          <cell r="G25">
            <v>2816663</v>
          </cell>
          <cell r="H25">
            <v>3004620</v>
          </cell>
          <cell r="I25">
            <v>2375035</v>
          </cell>
          <cell r="J25">
            <v>2961448</v>
          </cell>
          <cell r="K25">
            <v>2700555</v>
          </cell>
          <cell r="L25">
            <v>2810270</v>
          </cell>
        </row>
        <row r="26">
          <cell r="B26" t="str">
            <v>Cirugía Mayor Ambulatoria</v>
          </cell>
          <cell r="C26">
            <v>112726</v>
          </cell>
          <cell r="D26">
            <v>111861</v>
          </cell>
          <cell r="E26">
            <v>123220</v>
          </cell>
          <cell r="F26">
            <v>116569</v>
          </cell>
          <cell r="G26">
            <v>120282</v>
          </cell>
          <cell r="H26">
            <v>142550</v>
          </cell>
          <cell r="I26">
            <v>125978</v>
          </cell>
          <cell r="J26">
            <v>162627</v>
          </cell>
          <cell r="K26">
            <v>148232</v>
          </cell>
          <cell r="L26">
            <v>151987</v>
          </cell>
        </row>
        <row r="27">
          <cell r="B27" t="str">
            <v>Urgencias</v>
          </cell>
          <cell r="C27">
            <v>747054</v>
          </cell>
          <cell r="D27">
            <v>805617</v>
          </cell>
          <cell r="E27">
            <v>865285</v>
          </cell>
          <cell r="F27">
            <v>856723</v>
          </cell>
          <cell r="G27">
            <v>832198</v>
          </cell>
          <cell r="H27">
            <v>885537</v>
          </cell>
          <cell r="I27">
            <v>665830</v>
          </cell>
          <cell r="J27">
            <v>898803</v>
          </cell>
          <cell r="K27">
            <v>795454</v>
          </cell>
          <cell r="L27">
            <v>805928</v>
          </cell>
        </row>
        <row r="28">
          <cell r="B28" t="str">
            <v>Hospital de Día</v>
          </cell>
          <cell r="C28">
            <v>127431</v>
          </cell>
          <cell r="D28">
            <v>125345</v>
          </cell>
          <cell r="E28">
            <v>162490</v>
          </cell>
          <cell r="F28">
            <v>182208</v>
          </cell>
          <cell r="G28">
            <v>205313</v>
          </cell>
          <cell r="H28">
            <v>191760</v>
          </cell>
          <cell r="I28">
            <v>171713</v>
          </cell>
          <cell r="J28">
            <v>190415</v>
          </cell>
          <cell r="K28">
            <v>158706</v>
          </cell>
          <cell r="L28">
            <v>112366</v>
          </cell>
        </row>
        <row r="29">
          <cell r="B29" t="str">
            <v>Hospitalización a Domicilio</v>
          </cell>
          <cell r="C29">
            <v>2542</v>
          </cell>
          <cell r="D29">
            <v>1692</v>
          </cell>
          <cell r="E29">
            <v>1900</v>
          </cell>
          <cell r="F29">
            <v>280</v>
          </cell>
          <cell r="G29">
            <v>328</v>
          </cell>
          <cell r="H29">
            <v>282</v>
          </cell>
          <cell r="I29">
            <v>513</v>
          </cell>
          <cell r="J29">
            <v>329</v>
          </cell>
          <cell r="K29">
            <v>331</v>
          </cell>
          <cell r="L29">
            <v>306</v>
          </cell>
        </row>
      </sheetData>
      <sheetData sheetId="2"/>
      <sheetData sheetId="3">
        <row r="4">
          <cell r="B4" t="str">
            <v>Moneda corriente en millones €</v>
          </cell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Gastos de Personal</v>
          </cell>
          <cell r="C5">
            <v>22672.413705999999</v>
          </cell>
          <cell r="D5">
            <v>23452.909734000001</v>
          </cell>
          <cell r="E5">
            <v>24215.612849000001</v>
          </cell>
          <cell r="F5">
            <v>24986.66445</v>
          </cell>
          <cell r="G5">
            <v>25867.793192000001</v>
          </cell>
          <cell r="H5">
            <v>27552.280228</v>
          </cell>
          <cell r="I5">
            <v>29869.138869999999</v>
          </cell>
          <cell r="J5">
            <v>31936.580594999999</v>
          </cell>
          <cell r="K5">
            <v>33368.614930000003</v>
          </cell>
          <cell r="L5">
            <v>35269.472568999998</v>
          </cell>
        </row>
        <row r="6">
          <cell r="B6" t="str">
            <v>Compras</v>
          </cell>
          <cell r="C6">
            <v>13944.135260999999</v>
          </cell>
          <cell r="D6">
            <v>15790.832245</v>
          </cell>
          <cell r="E6">
            <v>16001.764337000001</v>
          </cell>
          <cell r="F6">
            <v>16727.992593999999</v>
          </cell>
          <cell r="G6">
            <v>17711.030631000001</v>
          </cell>
          <cell r="H6">
            <v>18663.481055</v>
          </cell>
          <cell r="I6">
            <v>20233.773884999999</v>
          </cell>
          <cell r="J6">
            <v>21758.028449000001</v>
          </cell>
          <cell r="K6">
            <v>22216.959061000001</v>
          </cell>
          <cell r="L6">
            <v>23881.97364</v>
          </cell>
        </row>
        <row r="7">
          <cell r="B7" t="str">
            <v>Compras de Farmacia</v>
          </cell>
          <cell r="C7">
            <v>5485.056885</v>
          </cell>
          <cell r="D7">
            <v>6879.5699590000004</v>
          </cell>
          <cell r="E7">
            <v>6659.2573240000002</v>
          </cell>
          <cell r="F7">
            <v>6815.2974190000004</v>
          </cell>
          <cell r="G7">
            <v>7352.0495090000004</v>
          </cell>
          <cell r="H7">
            <v>7897.3839200000002</v>
          </cell>
          <cell r="I7">
            <v>8427.3911090000001</v>
          </cell>
          <cell r="J7">
            <v>8778.8068829999993</v>
          </cell>
          <cell r="K7">
            <v>9126.6495009999999</v>
          </cell>
          <cell r="L7">
            <v>9785.7895769999996</v>
          </cell>
        </row>
        <row r="8">
          <cell r="B8" t="str">
            <v>Resto de Gastos</v>
          </cell>
          <cell r="C8">
            <v>3715.8682309999999</v>
          </cell>
          <cell r="D8">
            <v>3812.2967640000002</v>
          </cell>
          <cell r="E8">
            <v>3720.5474340000001</v>
          </cell>
          <cell r="F8">
            <v>3699.1092140000001</v>
          </cell>
          <cell r="G8">
            <v>3804.7078289999999</v>
          </cell>
          <cell r="H8">
            <v>3889.7050610000001</v>
          </cell>
          <cell r="I8">
            <v>3842.0017630000002</v>
          </cell>
          <cell r="J8">
            <v>4294.7514419999998</v>
          </cell>
          <cell r="K8">
            <v>4864.6327140000003</v>
          </cell>
          <cell r="L8">
            <v>5124.1495340000001</v>
          </cell>
        </row>
        <row r="9">
          <cell r="B9" t="str">
            <v>TOTAL en millones €</v>
          </cell>
          <cell r="C9">
            <v>40332.417198000003</v>
          </cell>
          <cell r="D9">
            <v>43056.038742999997</v>
          </cell>
          <cell r="E9">
            <v>43937.924619999998</v>
          </cell>
          <cell r="F9">
            <v>45413.766258000003</v>
          </cell>
          <cell r="G9">
            <v>47383.531651999998</v>
          </cell>
          <cell r="H9">
            <v>50105.466344</v>
          </cell>
          <cell r="I9">
            <v>53944.914517999998</v>
          </cell>
          <cell r="J9">
            <v>57989.360485999998</v>
          </cell>
          <cell r="K9">
            <v>60450.206704999997</v>
          </cell>
          <cell r="L9">
            <v>64275.563864000003</v>
          </cell>
        </row>
        <row r="10">
          <cell r="B10" t="str">
            <v>Gasto por Habitante en €</v>
          </cell>
          <cell r="C10">
            <v>868.24566822935105</v>
          </cell>
          <cell r="D10">
            <v>927.47129201485802</v>
          </cell>
          <cell r="E10">
            <v>946.38529264158205</v>
          </cell>
          <cell r="F10">
            <v>976.42047147199901</v>
          </cell>
          <cell r="G10">
            <v>1014.30254038589</v>
          </cell>
          <cell r="H10">
            <v>1064.0864460412599</v>
          </cell>
          <cell r="I10">
            <v>1139.4040162592501</v>
          </cell>
          <cell r="J10">
            <v>1224.1961089218501</v>
          </cell>
          <cell r="K10">
            <v>1264.79359789824</v>
          </cell>
          <cell r="L10">
            <v>1329.98801839773</v>
          </cell>
        </row>
        <row r="12">
          <cell r="B12" t="str">
            <v>Moneda constante en millones €</v>
          </cell>
          <cell r="C12">
            <v>2014</v>
          </cell>
          <cell r="D12">
            <v>2015</v>
          </cell>
          <cell r="E12">
            <v>2016</v>
          </cell>
          <cell r="F12">
            <v>2017</v>
          </cell>
          <cell r="G12">
            <v>2018</v>
          </cell>
          <cell r="H12">
            <v>2019</v>
          </cell>
          <cell r="I12">
            <v>2020</v>
          </cell>
          <cell r="J12">
            <v>2021</v>
          </cell>
          <cell r="K12">
            <v>2022</v>
          </cell>
          <cell r="L12">
            <v>2023</v>
          </cell>
        </row>
        <row r="13">
          <cell r="B13" t="str">
            <v>Gastos de Personal</v>
          </cell>
          <cell r="C13">
            <v>22049.205734256298</v>
          </cell>
          <cell r="D13">
            <v>22840.3979081137</v>
          </cell>
          <cell r="E13">
            <v>23525.7705779641</v>
          </cell>
          <cell r="F13">
            <v>24454.552608316899</v>
          </cell>
          <cell r="G13">
            <v>25391.1359894487</v>
          </cell>
          <cell r="H13">
            <v>27264.6114621862</v>
          </cell>
          <cell r="I13">
            <v>29666.7505632067</v>
          </cell>
          <cell r="J13">
            <v>31936.5539811829</v>
          </cell>
          <cell r="K13">
            <v>33736.3648737076</v>
          </cell>
          <cell r="L13">
            <v>36325.705098760103</v>
          </cell>
        </row>
        <row r="14">
          <cell r="B14" t="str">
            <v>Compras</v>
          </cell>
          <cell r="C14">
            <v>13560.8458430133</v>
          </cell>
          <cell r="D14">
            <v>15378.428342868099</v>
          </cell>
          <cell r="E14">
            <v>15545.9140754497</v>
          </cell>
          <cell r="F14">
            <v>16371.7560517169</v>
          </cell>
          <cell r="G14">
            <v>17384.675373239399</v>
          </cell>
          <cell r="H14">
            <v>18468.618759884899</v>
          </cell>
          <cell r="I14">
            <v>20096.673205450901</v>
          </cell>
          <cell r="J14">
            <v>21758.010317309599</v>
          </cell>
          <cell r="K14">
            <v>22461.8084639847</v>
          </cell>
          <cell r="L14">
            <v>24597.1790455839</v>
          </cell>
        </row>
        <row r="15">
          <cell r="B15" t="str">
            <v>Compras de Farmacia</v>
          </cell>
          <cell r="C15">
            <v>5334.2863838735602</v>
          </cell>
          <cell r="D15">
            <v>6699.8985235707796</v>
          </cell>
          <cell r="E15">
            <v>6469.55173098255</v>
          </cell>
          <cell r="F15">
            <v>6670.1599810478801</v>
          </cell>
          <cell r="G15">
            <v>7216.5757433808203</v>
          </cell>
          <cell r="H15">
            <v>7814.9286507219404</v>
          </cell>
          <cell r="I15">
            <v>8370.2885114105993</v>
          </cell>
          <cell r="J15">
            <v>8778.7995673276</v>
          </cell>
          <cell r="K15">
            <v>9227.2327840422404</v>
          </cell>
          <cell r="L15">
            <v>10078.8495103572</v>
          </cell>
        </row>
        <row r="16">
          <cell r="B16" t="str">
            <v>Resto de Gastos</v>
          </cell>
          <cell r="C16">
            <v>3613.72830300039</v>
          </cell>
          <cell r="D16">
            <v>3712.7322801802002</v>
          </cell>
          <cell r="E16">
            <v>3614.5583389739299</v>
          </cell>
          <cell r="F16">
            <v>3620.3336006968598</v>
          </cell>
          <cell r="G16">
            <v>3734.59974607096</v>
          </cell>
          <cell r="H16">
            <v>3849.0932987422798</v>
          </cell>
          <cell r="I16">
            <v>3815.96899938754</v>
          </cell>
          <cell r="J16">
            <v>4294.7478630404703</v>
          </cell>
          <cell r="K16">
            <v>4918.2450203688604</v>
          </cell>
          <cell r="L16">
            <v>5277.60500216947</v>
          </cell>
        </row>
        <row r="17">
          <cell r="B17" t="str">
            <v>TOTAL en millones €</v>
          </cell>
          <cell r="C17">
            <v>39223.779880269998</v>
          </cell>
          <cell r="D17">
            <v>41931.558531162002</v>
          </cell>
          <cell r="E17">
            <v>42686.242992387801</v>
          </cell>
          <cell r="F17">
            <v>44446.642260730703</v>
          </cell>
          <cell r="G17">
            <v>46510.411108759101</v>
          </cell>
          <cell r="H17">
            <v>49582.323520813399</v>
          </cell>
          <cell r="I17">
            <v>53579.392768045102</v>
          </cell>
          <cell r="J17">
            <v>57989.312161533002</v>
          </cell>
          <cell r="K17">
            <v>61116.418358061201</v>
          </cell>
          <cell r="L17">
            <v>66200.456312817099</v>
          </cell>
        </row>
        <row r="18">
          <cell r="B18" t="str">
            <v>Gasto por Habitante en €</v>
          </cell>
          <cell r="C18">
            <v>892.78612689230295</v>
          </cell>
          <cell r="D18">
            <v>952.34332519109898</v>
          </cell>
          <cell r="E18">
            <v>974.13599170528698</v>
          </cell>
          <cell r="F18">
            <v>997.66661339304801</v>
          </cell>
          <cell r="G18">
            <v>1033.3436188016799</v>
          </cell>
          <cell r="H18">
            <v>1075.31361629001</v>
          </cell>
          <cell r="I18">
            <v>1147.1770970728401</v>
          </cell>
          <cell r="J18">
            <v>1224.19712908612</v>
          </cell>
          <cell r="K18">
            <v>1251.0064641578299</v>
          </cell>
          <cell r="L18">
            <v>1291.3163228200699</v>
          </cell>
        </row>
      </sheetData>
      <sheetData sheetId="4">
        <row r="4">
          <cell r="B4" t="str">
            <v>Moneda corriente</v>
          </cell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 xml:space="preserve">Públicos SNS </v>
          </cell>
          <cell r="C5">
            <v>35621.575524</v>
          </cell>
          <cell r="D5">
            <v>38158.481497000001</v>
          </cell>
          <cell r="E5">
            <v>38754.436996999997</v>
          </cell>
          <cell r="F5">
            <v>40070.121663999998</v>
          </cell>
          <cell r="G5">
            <v>41980.621158000002</v>
          </cell>
          <cell r="H5">
            <v>44342.234108999997</v>
          </cell>
          <cell r="I5">
            <v>48166.497138999999</v>
          </cell>
          <cell r="J5">
            <v>51528.758164999999</v>
          </cell>
          <cell r="K5">
            <v>53667.595810999999</v>
          </cell>
          <cell r="L5">
            <v>57142.957459999998</v>
          </cell>
        </row>
        <row r="6">
          <cell r="B6" t="str">
            <v>Gasto De Personal</v>
          </cell>
          <cell r="C6">
            <v>20794.242109999999</v>
          </cell>
          <cell r="D6">
            <v>21536.470572999999</v>
          </cell>
          <cell r="E6">
            <v>22227.380813</v>
          </cell>
          <cell r="F6">
            <v>22961.589798000001</v>
          </cell>
          <cell r="G6">
            <v>23829.19267</v>
          </cell>
          <cell r="H6">
            <v>25363.930746000002</v>
          </cell>
          <cell r="I6">
            <v>27666.117998999998</v>
          </cell>
          <cell r="J6">
            <v>29563.39313</v>
          </cell>
          <cell r="K6">
            <v>30887.754408000001</v>
          </cell>
          <cell r="L6">
            <v>32690.90307</v>
          </cell>
        </row>
        <row r="7">
          <cell r="B7" t="str">
            <v>Compras</v>
          </cell>
          <cell r="C7">
            <v>12188.259364</v>
          </cell>
          <cell r="D7">
            <v>13912.129767</v>
          </cell>
          <cell r="E7">
            <v>13927.508793000001</v>
          </cell>
          <cell r="F7">
            <v>14566.91352</v>
          </cell>
          <cell r="G7">
            <v>15454.37082</v>
          </cell>
          <cell r="H7">
            <v>16222.031838999999</v>
          </cell>
          <cell r="I7">
            <v>17743.031686999999</v>
          </cell>
          <cell r="J7">
            <v>18879.713647</v>
          </cell>
          <cell r="K7">
            <v>19289.632096000001</v>
          </cell>
          <cell r="L7">
            <v>20766.339893</v>
          </cell>
        </row>
        <row r="8">
          <cell r="B8" t="str">
            <v>Compras De Farmacia</v>
          </cell>
          <cell r="C8">
            <v>5153.9502689999999</v>
          </cell>
          <cell r="D8">
            <v>6510.8478910000003</v>
          </cell>
          <cell r="E8">
            <v>6285.5540730000002</v>
          </cell>
          <cell r="F8">
            <v>6423.3892740000001</v>
          </cell>
          <cell r="G8">
            <v>6934.1695110000001</v>
          </cell>
          <cell r="H8">
            <v>7401.9303550000004</v>
          </cell>
          <cell r="I8">
            <v>7960.7261280000002</v>
          </cell>
          <cell r="J8">
            <v>8263.8460780000005</v>
          </cell>
          <cell r="K8">
            <v>8619.1643700000004</v>
          </cell>
          <cell r="L8">
            <v>9255.8237270000009</v>
          </cell>
        </row>
        <row r="9">
          <cell r="B9" t="str">
            <v>Resto De Gastos</v>
          </cell>
          <cell r="C9">
            <v>2639.0740500000002</v>
          </cell>
          <cell r="D9">
            <v>2709.8811569999998</v>
          </cell>
          <cell r="E9">
            <v>2599.5473910000001</v>
          </cell>
          <cell r="F9">
            <v>2541.6183460000002</v>
          </cell>
          <cell r="G9">
            <v>2697.0576679999999</v>
          </cell>
          <cell r="H9">
            <v>2756.2715240000002</v>
          </cell>
          <cell r="I9">
            <v>2757.3474529999999</v>
          </cell>
          <cell r="J9">
            <v>3085.6513880000002</v>
          </cell>
          <cell r="K9">
            <v>3490.2093070000001</v>
          </cell>
          <cell r="L9">
            <v>3685.7411849999999</v>
          </cell>
        </row>
        <row r="10">
          <cell r="B10" t="str">
            <v>Gasto Por Habitante en €</v>
          </cell>
          <cell r="C10">
            <v>766.83424383875797</v>
          </cell>
          <cell r="D10">
            <v>821.97287926543004</v>
          </cell>
          <cell r="E10">
            <v>834.73740545931196</v>
          </cell>
          <cell r="F10">
            <v>861.52923025209304</v>
          </cell>
          <cell r="G10">
            <v>898.64662263391904</v>
          </cell>
          <cell r="H10">
            <v>941.69306755141395</v>
          </cell>
          <cell r="I10">
            <v>1017.35447687111</v>
          </cell>
          <cell r="J10">
            <v>1087.8082585235099</v>
          </cell>
          <cell r="K10">
            <v>1122.8817120112301</v>
          </cell>
          <cell r="L10">
            <v>1182.4003429735401</v>
          </cell>
        </row>
        <row r="11">
          <cell r="B11" t="str">
            <v xml:space="preserve">Privados </v>
          </cell>
          <cell r="C11">
            <v>4710.8416740000002</v>
          </cell>
          <cell r="D11">
            <v>4897.5572460000003</v>
          </cell>
          <cell r="E11">
            <v>5183.487623</v>
          </cell>
          <cell r="F11">
            <v>5343.6445940000003</v>
          </cell>
          <cell r="G11">
            <v>5402.9104939999997</v>
          </cell>
          <cell r="H11">
            <v>5763.2322350000004</v>
          </cell>
          <cell r="I11">
            <v>5778.4173790000004</v>
          </cell>
          <cell r="J11">
            <v>6460.6023210000003</v>
          </cell>
          <cell r="K11">
            <v>6782.6108940000004</v>
          </cell>
          <cell r="L11">
            <v>7132.6064040000001</v>
          </cell>
        </row>
        <row r="12">
          <cell r="B12" t="str">
            <v>Gasto De Personal</v>
          </cell>
          <cell r="C12">
            <v>1878.1715959999999</v>
          </cell>
          <cell r="D12">
            <v>1916.439161</v>
          </cell>
          <cell r="E12">
            <v>1988.2320360000001</v>
          </cell>
          <cell r="F12">
            <v>2025.074652</v>
          </cell>
          <cell r="G12">
            <v>2038.600522</v>
          </cell>
          <cell r="H12">
            <v>2188.3494820000001</v>
          </cell>
          <cell r="I12">
            <v>2203.0208710000002</v>
          </cell>
          <cell r="J12">
            <v>2373.187465</v>
          </cell>
          <cell r="K12">
            <v>2480.8605219999999</v>
          </cell>
          <cell r="L12">
            <v>2578.5694990000002</v>
          </cell>
        </row>
        <row r="13">
          <cell r="B13" t="str">
            <v>Compras</v>
          </cell>
          <cell r="C13">
            <v>1755.8758969999999</v>
          </cell>
          <cell r="D13">
            <v>1878.7024779999999</v>
          </cell>
          <cell r="E13">
            <v>2074.2555440000001</v>
          </cell>
          <cell r="F13">
            <v>2161.0790740000002</v>
          </cell>
          <cell r="G13">
            <v>2256.659811</v>
          </cell>
          <cell r="H13">
            <v>2441.449216</v>
          </cell>
          <cell r="I13">
            <v>2490.7421979999999</v>
          </cell>
          <cell r="J13">
            <v>2878.3148019999999</v>
          </cell>
          <cell r="K13">
            <v>2927.3269650000002</v>
          </cell>
          <cell r="L13">
            <v>3115.6337469999999</v>
          </cell>
        </row>
        <row r="14">
          <cell r="B14" t="str">
            <v>Compras De Farmacia</v>
          </cell>
          <cell r="C14">
            <v>331.10661599999997</v>
          </cell>
          <cell r="D14">
            <v>368.72206799999998</v>
          </cell>
          <cell r="E14">
            <v>373.70325100000002</v>
          </cell>
          <cell r="F14">
            <v>391.90814499999999</v>
          </cell>
          <cell r="G14">
            <v>417.879998</v>
          </cell>
          <cell r="H14">
            <v>495.45356500000003</v>
          </cell>
          <cell r="I14">
            <v>466.66498100000001</v>
          </cell>
          <cell r="J14">
            <v>514.96080500000005</v>
          </cell>
          <cell r="K14">
            <v>507.48513100000002</v>
          </cell>
          <cell r="L14">
            <v>529.96585000000005</v>
          </cell>
        </row>
        <row r="15">
          <cell r="B15" t="str">
            <v>Resto De Gastos</v>
          </cell>
          <cell r="C15">
            <v>1076.794181</v>
          </cell>
          <cell r="D15">
            <v>1102.4156069999999</v>
          </cell>
          <cell r="E15">
            <v>1121.000043</v>
          </cell>
          <cell r="F15">
            <v>1157.4908680000001</v>
          </cell>
          <cell r="G15">
            <v>1107.650161</v>
          </cell>
          <cell r="H15">
            <v>1133.4335369999999</v>
          </cell>
          <cell r="I15">
            <v>1084.6543099999999</v>
          </cell>
          <cell r="J15">
            <v>1209.100054</v>
          </cell>
          <cell r="K15">
            <v>1374.423407</v>
          </cell>
          <cell r="L15">
            <v>1438.4031580000001</v>
          </cell>
        </row>
        <row r="16">
          <cell r="B16" t="str">
            <v>Gasto Por Habitante en €</v>
          </cell>
          <cell r="C16">
            <v>101.411424390592</v>
          </cell>
          <cell r="D16">
            <v>105.498412749427</v>
          </cell>
          <cell r="E16">
            <v>111.64788718227101</v>
          </cell>
          <cell r="F16">
            <v>114.891241219905</v>
          </cell>
          <cell r="G16">
            <v>115.655917751975</v>
          </cell>
          <cell r="H16">
            <v>122.393378489849</v>
          </cell>
          <cell r="I16">
            <v>122.049539388147</v>
          </cell>
          <cell r="J16">
            <v>136.38785039833499</v>
          </cell>
          <cell r="K16">
            <v>141.911885887008</v>
          </cell>
          <cell r="L16">
            <v>147.58767542419099</v>
          </cell>
        </row>
        <row r="17">
          <cell r="B17" t="str">
            <v>TOTAL en millones €</v>
          </cell>
          <cell r="C17">
            <v>40332.417198000003</v>
          </cell>
          <cell r="D17">
            <v>43056.038742999997</v>
          </cell>
          <cell r="E17">
            <v>43937.924619999998</v>
          </cell>
          <cell r="F17">
            <v>45413.766257999996</v>
          </cell>
          <cell r="G17">
            <v>47383.531652000005</v>
          </cell>
          <cell r="H17">
            <v>50105.466344</v>
          </cell>
          <cell r="I17">
            <v>53944.914517999998</v>
          </cell>
          <cell r="J17">
            <v>57989.360485999998</v>
          </cell>
          <cell r="K17">
            <v>60450.206704999997</v>
          </cell>
          <cell r="L17">
            <v>64275.563863999996</v>
          </cell>
        </row>
        <row r="19">
          <cell r="B19" t="str">
            <v>Moneda constante</v>
          </cell>
          <cell r="C19">
            <v>2014</v>
          </cell>
          <cell r="D19">
            <v>2015</v>
          </cell>
          <cell r="E19">
            <v>2016</v>
          </cell>
          <cell r="F19">
            <v>2017</v>
          </cell>
          <cell r="G19">
            <v>2018</v>
          </cell>
          <cell r="H19">
            <v>2019</v>
          </cell>
          <cell r="I19">
            <v>2020</v>
          </cell>
          <cell r="J19">
            <v>2021</v>
          </cell>
          <cell r="K19">
            <v>2022</v>
          </cell>
          <cell r="L19">
            <v>2023</v>
          </cell>
        </row>
        <row r="20">
          <cell r="B20" t="str">
            <v xml:space="preserve">Públicos SNS </v>
          </cell>
          <cell r="C20">
            <v>34642.427466784102</v>
          </cell>
          <cell r="D20">
            <v>37161.909155236703</v>
          </cell>
          <cell r="E20">
            <v>37650.419973048003</v>
          </cell>
          <cell r="F20">
            <v>39216.795031397101</v>
          </cell>
          <cell r="G20">
            <v>41207.0582454619</v>
          </cell>
          <cell r="H20">
            <v>43879.264233040303</v>
          </cell>
          <cell r="I20">
            <v>47840.128982135699</v>
          </cell>
          <cell r="J20">
            <v>51528.715224368199</v>
          </cell>
          <cell r="K20">
            <v>54259.057439833603</v>
          </cell>
          <cell r="L20">
            <v>58854.246178533402</v>
          </cell>
        </row>
        <row r="21">
          <cell r="B21" t="str">
            <v>Gasto De Personal</v>
          </cell>
          <cell r="C21">
            <v>20222.660380001402</v>
          </cell>
          <cell r="D21">
            <v>20974.009749868499</v>
          </cell>
          <cell r="E21">
            <v>21594.178302089698</v>
          </cell>
          <cell r="F21">
            <v>22472.603608593399</v>
          </cell>
          <cell r="G21">
            <v>23390.1000797341</v>
          </cell>
          <cell r="H21">
            <v>25099.110172402801</v>
          </cell>
          <cell r="I21">
            <v>27478.656994458499</v>
          </cell>
          <cell r="J21">
            <v>29563.368493839102</v>
          </cell>
          <cell r="K21">
            <v>31228.163201371401</v>
          </cell>
          <cell r="L21">
            <v>33669.913889688803</v>
          </cell>
        </row>
        <row r="22">
          <cell r="B22" t="str">
            <v>Compras</v>
          </cell>
          <cell r="C22">
            <v>11853.234584732099</v>
          </cell>
          <cell r="D22">
            <v>13548.7913112519</v>
          </cell>
          <cell r="E22">
            <v>13530.7488862594</v>
          </cell>
          <cell r="F22">
            <v>14256.698957496999</v>
          </cell>
          <cell r="G22">
            <v>15169.5982803568</v>
          </cell>
          <cell r="H22">
            <v>16052.660308241</v>
          </cell>
          <cell r="I22">
            <v>17622.807861460798</v>
          </cell>
          <cell r="J22">
            <v>18879.6979139053</v>
          </cell>
          <cell r="K22">
            <v>19502.219916391299</v>
          </cell>
          <cell r="L22">
            <v>21388.239856945602</v>
          </cell>
        </row>
        <row r="23">
          <cell r="B23" t="str">
            <v>Compras De Farmacia</v>
          </cell>
          <cell r="C23">
            <v>5012.2810609808603</v>
          </cell>
          <cell r="D23">
            <v>6340.8062469133802</v>
          </cell>
          <cell r="E23">
            <v>6106.49435134541</v>
          </cell>
          <cell r="F23">
            <v>6286.5978465857797</v>
          </cell>
          <cell r="G23">
            <v>6806.3958808106399</v>
          </cell>
          <cell r="H23">
            <v>7324.6480338185102</v>
          </cell>
          <cell r="I23">
            <v>7906.7855745443603</v>
          </cell>
          <cell r="J23">
            <v>8263.8391914616095</v>
          </cell>
          <cell r="K23">
            <v>8714.1547439943406</v>
          </cell>
          <cell r="L23">
            <v>9533.0125080643302</v>
          </cell>
        </row>
        <row r="24">
          <cell r="B24" t="str">
            <v>Resto De Gastos</v>
          </cell>
          <cell r="C24">
            <v>2566.5325020506298</v>
          </cell>
          <cell r="D24">
            <v>2639.10809411635</v>
          </cell>
          <cell r="E24">
            <v>2525.4927846988899</v>
          </cell>
          <cell r="F24">
            <v>2487.49246530664</v>
          </cell>
          <cell r="G24">
            <v>2647.35988537099</v>
          </cell>
          <cell r="H24">
            <v>2727.4937523965</v>
          </cell>
          <cell r="I24">
            <v>2738.6641262163798</v>
          </cell>
          <cell r="J24">
            <v>3085.6488166238501</v>
          </cell>
          <cell r="K24">
            <v>3528.67432207088</v>
          </cell>
          <cell r="L24">
            <v>3796.11991913779</v>
          </cell>
        </row>
        <row r="25">
          <cell r="B25" t="str">
            <v>Gasto Por Habitante en €</v>
          </cell>
          <cell r="C25">
            <v>788.50836759296999</v>
          </cell>
          <cell r="D25">
            <v>844.01575746454603</v>
          </cell>
          <cell r="E25">
            <v>859.21427203387702</v>
          </cell>
          <cell r="F25">
            <v>880.27542907714803</v>
          </cell>
          <cell r="G25">
            <v>915.51654075829197</v>
          </cell>
          <cell r="H25">
            <v>951.62886593583903</v>
          </cell>
          <cell r="I25">
            <v>1024.2949285914201</v>
          </cell>
          <cell r="J25">
            <v>1087.8091650311501</v>
          </cell>
          <cell r="K25">
            <v>1110.6415169597401</v>
          </cell>
          <cell r="L25">
            <v>1148.02001361578</v>
          </cell>
        </row>
        <row r="26">
          <cell r="B26" t="str">
            <v xml:space="preserve">Privados </v>
          </cell>
          <cell r="C26">
            <v>4581.3524134859199</v>
          </cell>
          <cell r="D26">
            <v>4769.6493759252999</v>
          </cell>
          <cell r="E26">
            <v>5035.8230193397903</v>
          </cell>
          <cell r="F26">
            <v>5229.8472293336099</v>
          </cell>
          <cell r="G26">
            <v>5303.3528632972302</v>
          </cell>
          <cell r="H26">
            <v>5703.0592877730696</v>
          </cell>
          <cell r="I26">
            <v>5739.2637859094602</v>
          </cell>
          <cell r="J26">
            <v>6460.5969371647398</v>
          </cell>
          <cell r="K26">
            <v>6857.3609182276005</v>
          </cell>
          <cell r="L26">
            <v>7346.2101342837896</v>
          </cell>
        </row>
        <row r="27">
          <cell r="B27" t="str">
            <v>Gasto De Personal</v>
          </cell>
          <cell r="C27">
            <v>1826.5453542549501</v>
          </cell>
          <cell r="D27">
            <v>1866.38815824522</v>
          </cell>
          <cell r="E27">
            <v>1931.59227587445</v>
          </cell>
          <cell r="F27">
            <v>1981.94899972345</v>
          </cell>
          <cell r="G27">
            <v>2001.0359097146099</v>
          </cell>
          <cell r="H27">
            <v>2165.5012897833499</v>
          </cell>
          <cell r="I27">
            <v>2188.0935687482502</v>
          </cell>
          <cell r="J27">
            <v>2373.1854873437801</v>
          </cell>
          <cell r="K27">
            <v>2508.2016723361999</v>
          </cell>
          <cell r="L27">
            <v>2655.7912090712998</v>
          </cell>
        </row>
        <row r="28">
          <cell r="B28" t="str">
            <v>Compras</v>
          </cell>
          <cell r="C28">
            <v>1707.61125828121</v>
          </cell>
          <cell r="D28">
            <v>1829.6370316162299</v>
          </cell>
          <cell r="E28">
            <v>2015.1651891903</v>
          </cell>
          <cell r="F28">
            <v>2115.0570942199402</v>
          </cell>
          <cell r="G28">
            <v>2215.07709288264</v>
          </cell>
          <cell r="H28">
            <v>2415.95845164395</v>
          </cell>
          <cell r="I28">
            <v>2473.86534399005</v>
          </cell>
          <cell r="J28">
            <v>2878.3124034043299</v>
          </cell>
          <cell r="K28">
            <v>2959.5885475934301</v>
          </cell>
          <cell r="L28">
            <v>3208.93918863828</v>
          </cell>
        </row>
        <row r="29">
          <cell r="B29" t="str">
            <v>Compras De Farmacia</v>
          </cell>
          <cell r="C29">
            <v>322.00532289270001</v>
          </cell>
          <cell r="D29">
            <v>359.09227665740002</v>
          </cell>
          <cell r="E29">
            <v>363.05737963713801</v>
          </cell>
          <cell r="F29">
            <v>383.56213446210398</v>
          </cell>
          <cell r="G29">
            <v>410.17986257018703</v>
          </cell>
          <cell r="H29">
            <v>490.28061690342901</v>
          </cell>
          <cell r="I29">
            <v>463.50293686624099</v>
          </cell>
          <cell r="J29">
            <v>514.96037586599596</v>
          </cell>
          <cell r="K29">
            <v>513.07804004789398</v>
          </cell>
          <cell r="L29">
            <v>545.83700229287501</v>
          </cell>
        </row>
        <row r="30">
          <cell r="B30" t="str">
            <v>Resto De Gastos</v>
          </cell>
          <cell r="C30">
            <v>1047.19580094976</v>
          </cell>
          <cell r="D30">
            <v>1073.6241860638499</v>
          </cell>
          <cell r="E30">
            <v>1089.0655542750401</v>
          </cell>
          <cell r="F30">
            <v>1132.84113539022</v>
          </cell>
          <cell r="G30">
            <v>1087.23986069997</v>
          </cell>
          <cell r="H30">
            <v>1121.59954634577</v>
          </cell>
          <cell r="I30">
            <v>1077.3048731711599</v>
          </cell>
          <cell r="J30">
            <v>1209.09904641662</v>
          </cell>
          <cell r="K30">
            <v>1389.57069829797</v>
          </cell>
          <cell r="L30">
            <v>1481.48508303168</v>
          </cell>
        </row>
        <row r="31">
          <cell r="B31" t="str">
            <v>Gasto Por Habitante en €</v>
          </cell>
          <cell r="C31">
            <v>104.277759299333</v>
          </cell>
          <cell r="D31">
            <v>108.327567726552</v>
          </cell>
          <cell r="E31">
            <v>114.92171967141</v>
          </cell>
          <cell r="F31">
            <v>117.391184315899</v>
          </cell>
          <cell r="G31">
            <v>117.827078043388</v>
          </cell>
          <cell r="H31">
            <v>123.684750354172</v>
          </cell>
          <cell r="I31">
            <v>122.882168481416</v>
          </cell>
          <cell r="J31">
            <v>136.38796405497101</v>
          </cell>
          <cell r="K31">
            <v>140.36494719809701</v>
          </cell>
          <cell r="L31">
            <v>143.296309204295</v>
          </cell>
        </row>
        <row r="32">
          <cell r="B32" t="str">
            <v>TOTAL millones €</v>
          </cell>
          <cell r="C32">
            <v>39223.77988027002</v>
          </cell>
          <cell r="D32">
            <v>41931.558531162002</v>
          </cell>
          <cell r="E32">
            <v>42686.242992387793</v>
          </cell>
          <cell r="F32">
            <v>44446.64226073071</v>
          </cell>
          <cell r="G32">
            <v>46510.41110875913</v>
          </cell>
          <cell r="H32">
            <v>49582.32352081337</v>
          </cell>
          <cell r="I32">
            <v>53579.39276804516</v>
          </cell>
          <cell r="J32">
            <v>57989.312161532936</v>
          </cell>
          <cell r="K32">
            <v>61116.418358061201</v>
          </cell>
          <cell r="L32">
            <v>66200.456312817187</v>
          </cell>
        </row>
      </sheetData>
      <sheetData sheetId="5">
        <row r="5">
          <cell r="B5"/>
          <cell r="C5">
            <v>2014</v>
          </cell>
          <cell r="D5">
            <v>2015</v>
          </cell>
          <cell r="E5">
            <v>2016</v>
          </cell>
          <cell r="F5">
            <v>2017</v>
          </cell>
          <cell r="G5">
            <v>2018</v>
          </cell>
          <cell r="H5">
            <v>2019</v>
          </cell>
          <cell r="I5">
            <v>2020</v>
          </cell>
          <cell r="J5">
            <v>2021</v>
          </cell>
          <cell r="K5">
            <v>2022</v>
          </cell>
          <cell r="L5">
            <v>2023</v>
          </cell>
        </row>
        <row r="6">
          <cell r="B6" t="str">
            <v>Públicos-SNS</v>
          </cell>
        </row>
        <row r="7">
          <cell r="B7" t="str">
            <v>UPA en miles</v>
          </cell>
          <cell r="C7">
            <v>58571.108800000002</v>
          </cell>
          <cell r="D7">
            <v>58994.269549999997</v>
          </cell>
          <cell r="E7">
            <v>59796.666949999999</v>
          </cell>
          <cell r="F7">
            <v>59822.794000000002</v>
          </cell>
          <cell r="G7">
            <v>60400.387349999997</v>
          </cell>
          <cell r="H7">
            <v>61105.690049999997</v>
          </cell>
          <cell r="I7">
            <v>53487.693800000001</v>
          </cell>
          <cell r="J7">
            <v>58993.071550000001</v>
          </cell>
          <cell r="K7">
            <v>60456.517999999996</v>
          </cell>
          <cell r="L7">
            <v>62480.048600000002</v>
          </cell>
        </row>
        <row r="8">
          <cell r="B8" t="str">
            <v>Coste UPA Moneda corriente</v>
          </cell>
          <cell r="C8">
            <v>545.81840962177603</v>
          </cell>
          <cell r="D8">
            <v>511.08909008455402</v>
          </cell>
          <cell r="E8">
            <v>521.08930892312299</v>
          </cell>
          <cell r="F8">
            <v>525.79784313575794</v>
          </cell>
          <cell r="G8">
            <v>540.92191397902604</v>
          </cell>
          <cell r="H8">
            <v>566.16009403219505</v>
          </cell>
          <cell r="I8">
            <v>699.93722247915503</v>
          </cell>
          <cell r="J8">
            <v>681.14994522001996</v>
          </cell>
          <cell r="K8">
            <v>686.27777142861805</v>
          </cell>
          <cell r="L8">
            <v>704.18546106171596</v>
          </cell>
        </row>
        <row r="9">
          <cell r="B9" t="str">
            <v>Coste UPA Moneda constante</v>
          </cell>
          <cell r="C9">
            <v>561.24564940993105</v>
          </cell>
          <cell r="D9">
            <v>524.79498579695098</v>
          </cell>
          <cell r="E9">
            <v>536.36912435313297</v>
          </cell>
          <cell r="F9">
            <v>537.23879088668195</v>
          </cell>
          <cell r="G9">
            <v>551.07641539334099</v>
          </cell>
          <cell r="H9">
            <v>572.13364607525898</v>
          </cell>
          <cell r="I9">
            <v>704.71223513237305</v>
          </cell>
          <cell r="J9">
            <v>681.150512845447</v>
          </cell>
          <cell r="K9">
            <v>678.79686431976302</v>
          </cell>
          <cell r="L9">
            <v>683.71005421316704</v>
          </cell>
        </row>
      </sheetData>
      <sheetData sheetId="6">
        <row r="6">
          <cell r="B6" t="str">
            <v>Más de 1000 Camas</v>
          </cell>
          <cell r="C6">
            <v>2014</v>
          </cell>
          <cell r="D6">
            <v>2015</v>
          </cell>
          <cell r="E6">
            <v>2016</v>
          </cell>
          <cell r="F6">
            <v>2017</v>
          </cell>
          <cell r="G6">
            <v>2018</v>
          </cell>
          <cell r="H6">
            <v>2019</v>
          </cell>
          <cell r="I6">
            <v>2020</v>
          </cell>
          <cell r="J6">
            <v>2021</v>
          </cell>
          <cell r="K6">
            <v>2022</v>
          </cell>
          <cell r="L6">
            <v>2023</v>
          </cell>
        </row>
        <row r="7">
          <cell r="C7">
            <v>11178.645699999999</v>
          </cell>
          <cell r="D7">
            <v>12444.4169</v>
          </cell>
          <cell r="E7">
            <v>12317.014800000001</v>
          </cell>
          <cell r="F7">
            <v>13340.7302</v>
          </cell>
          <cell r="G7">
            <v>12475.1217</v>
          </cell>
          <cell r="H7">
            <v>11487.56595</v>
          </cell>
          <cell r="I7">
            <v>10539.035199999998</v>
          </cell>
          <cell r="J7">
            <v>11435.621999999999</v>
          </cell>
          <cell r="K7">
            <v>13110.53665</v>
          </cell>
          <cell r="L7">
            <v>13577.7426</v>
          </cell>
        </row>
        <row r="8">
          <cell r="C8">
            <v>580.16439594288204</v>
          </cell>
          <cell r="D8">
            <v>521.52419316309602</v>
          </cell>
          <cell r="E8">
            <v>532.26741934153495</v>
          </cell>
          <cell r="F8">
            <v>541.61379738582605</v>
          </cell>
          <cell r="G8">
            <v>564.80785446927996</v>
          </cell>
          <cell r="H8">
            <v>587.673032673021</v>
          </cell>
          <cell r="I8">
            <v>733.38720996869199</v>
          </cell>
          <cell r="J8">
            <v>723.04659196267698</v>
          </cell>
          <cell r="K8">
            <v>728.03346787070302</v>
          </cell>
          <cell r="L8">
            <v>732.93330548433198</v>
          </cell>
        </row>
        <row r="9">
          <cell r="C9">
            <v>596.56240505174196</v>
          </cell>
          <cell r="D9">
            <v>535.50992743459699</v>
          </cell>
          <cell r="E9">
            <v>547.87500865046502</v>
          </cell>
          <cell r="F9">
            <v>553.39888786873098</v>
          </cell>
          <cell r="G9">
            <v>575.41075667901896</v>
          </cell>
          <cell r="H9">
            <v>593.87356761354499</v>
          </cell>
          <cell r="I9">
            <v>738.39042039219896</v>
          </cell>
          <cell r="J9">
            <v>723.04719450200605</v>
          </cell>
          <cell r="K9">
            <v>720.09739450212999</v>
          </cell>
          <cell r="L9">
            <v>711.62200547535895</v>
          </cell>
        </row>
        <row r="12">
          <cell r="C12">
            <v>22729.77305</v>
          </cell>
          <cell r="D12">
            <v>22065.498749999999</v>
          </cell>
          <cell r="E12">
            <v>22866.013800000001</v>
          </cell>
          <cell r="F12">
            <v>21620.695299999999</v>
          </cell>
          <cell r="G12">
            <v>22182.242249999999</v>
          </cell>
          <cell r="H12">
            <v>23616.782149999999</v>
          </cell>
          <cell r="I12">
            <v>21138.229950000001</v>
          </cell>
          <cell r="J12">
            <v>23597.039850000001</v>
          </cell>
          <cell r="K12">
            <v>23414.210950000001</v>
          </cell>
          <cell r="L12">
            <v>24172.401100000003</v>
          </cell>
        </row>
        <row r="13">
          <cell r="C13">
            <v>570.73614595549202</v>
          </cell>
          <cell r="D13">
            <v>541.01884667730906</v>
          </cell>
          <cell r="E13">
            <v>549.72389185823999</v>
          </cell>
          <cell r="F13">
            <v>555.73126541123804</v>
          </cell>
          <cell r="G13">
            <v>574.34056992256296</v>
          </cell>
          <cell r="H13">
            <v>595.356615211296</v>
          </cell>
          <cell r="I13">
            <v>722.58588892674004</v>
          </cell>
          <cell r="J13">
            <v>699.60621306138</v>
          </cell>
          <cell r="K13">
            <v>705.19521084191797</v>
          </cell>
          <cell r="L13">
            <v>727.361168076681</v>
          </cell>
        </row>
        <row r="14">
          <cell r="C14">
            <v>586.86767106385901</v>
          </cell>
          <cell r="D14">
            <v>555.52736981908402</v>
          </cell>
          <cell r="E14">
            <v>565.84335441719998</v>
          </cell>
          <cell r="F14">
            <v>567.82354090100898</v>
          </cell>
          <cell r="G14">
            <v>585.122425822384</v>
          </cell>
          <cell r="H14">
            <v>601.63821958898802</v>
          </cell>
          <cell r="I14">
            <v>727.51541210660503</v>
          </cell>
          <cell r="J14">
            <v>699.60679606704298</v>
          </cell>
          <cell r="K14">
            <v>697.50809042865399</v>
          </cell>
          <cell r="L14">
            <v>706.21188757357095</v>
          </cell>
        </row>
        <row r="17">
          <cell r="C17">
            <v>17598.543450000001</v>
          </cell>
          <cell r="D17">
            <v>17163.54</v>
          </cell>
          <cell r="E17">
            <v>17175.542799999999</v>
          </cell>
          <cell r="F17">
            <v>17696.146850000001</v>
          </cell>
          <cell r="G17">
            <v>18420.601449999998</v>
          </cell>
          <cell r="H17">
            <v>18598.193850000003</v>
          </cell>
          <cell r="I17">
            <v>15436.24265</v>
          </cell>
          <cell r="J17">
            <v>16893.8498</v>
          </cell>
          <cell r="K17">
            <v>17276.6852</v>
          </cell>
          <cell r="L17">
            <v>17961.334999999999</v>
          </cell>
        </row>
        <row r="18">
          <cell r="C18">
            <v>506.234095413163</v>
          </cell>
          <cell r="D18">
            <v>476.882470747235</v>
          </cell>
          <cell r="E18">
            <v>488.34434144058298</v>
          </cell>
          <cell r="F18">
            <v>489.08931060646</v>
          </cell>
          <cell r="G18">
            <v>499.99390914791599</v>
          </cell>
          <cell r="H18">
            <v>527.88286763558199</v>
          </cell>
          <cell r="I18">
            <v>657.36124093202</v>
          </cell>
          <cell r="J18">
            <v>644.123511099403</v>
          </cell>
          <cell r="K18">
            <v>640.97237047280601</v>
          </cell>
          <cell r="L18">
            <v>657.54742459756699</v>
          </cell>
        </row>
        <row r="19">
          <cell r="C19">
            <v>520.54250759055901</v>
          </cell>
          <cell r="D19">
            <v>489.67104623815499</v>
          </cell>
          <cell r="E19">
            <v>502.66398161689398</v>
          </cell>
          <cell r="F19">
            <v>499.73150954514898</v>
          </cell>
          <cell r="G19">
            <v>509.38008620301702</v>
          </cell>
          <cell r="H19">
            <v>533.45255687313397</v>
          </cell>
          <cell r="I19">
            <v>661.84579774993995</v>
          </cell>
          <cell r="J19">
            <v>644.12404786944296</v>
          </cell>
          <cell r="K19">
            <v>633.98532388251999</v>
          </cell>
          <cell r="L19">
            <v>638.428099099777</v>
          </cell>
        </row>
        <row r="22">
          <cell r="C22">
            <v>7064.1466</v>
          </cell>
          <cell r="D22">
            <v>7320.8139000000001</v>
          </cell>
          <cell r="E22">
            <v>7438.09555</v>
          </cell>
          <cell r="F22">
            <v>7165.2216500000004</v>
          </cell>
          <cell r="G22">
            <v>7322.4219499999999</v>
          </cell>
          <cell r="H22">
            <v>7403.1480999999994</v>
          </cell>
          <cell r="I22">
            <v>6374.1859999999997</v>
          </cell>
          <cell r="J22">
            <v>7066.5599000000002</v>
          </cell>
          <cell r="K22">
            <v>6655.0852000000004</v>
          </cell>
          <cell r="L22">
            <v>6768.5699000000004</v>
          </cell>
        </row>
        <row r="23">
          <cell r="C23">
            <v>509.90609849461498</v>
          </cell>
          <cell r="D23">
            <v>483.33710740838501</v>
          </cell>
          <cell r="E23">
            <v>490.163767837509</v>
          </cell>
          <cell r="F23">
            <v>496.68803904146699</v>
          </cell>
          <cell r="G23">
            <v>501.950891391852</v>
          </cell>
          <cell r="H23">
            <v>535.79842869216202</v>
          </cell>
          <cell r="I23">
            <v>672.62861667471896</v>
          </cell>
          <cell r="J23">
            <v>640.23774885017201</v>
          </cell>
          <cell r="K23">
            <v>655.07616405720205</v>
          </cell>
          <cell r="L23">
            <v>687.51104938988897</v>
          </cell>
        </row>
        <row r="24">
          <cell r="C24">
            <v>524.31829770271895</v>
          </cell>
          <cell r="D24">
            <v>496.29877713797202</v>
          </cell>
          <cell r="E24">
            <v>504.53675875247001</v>
          </cell>
          <cell r="F24">
            <v>507.49558033774298</v>
          </cell>
          <cell r="G24">
            <v>511.37380605815002</v>
          </cell>
          <cell r="H24">
            <v>541.45163497095496</v>
          </cell>
          <cell r="I24">
            <v>677.21732842255506</v>
          </cell>
          <cell r="J24">
            <v>640.23828238207295</v>
          </cell>
          <cell r="K24">
            <v>647.93537626462103</v>
          </cell>
          <cell r="L24">
            <v>667.52047982046497</v>
          </cell>
        </row>
      </sheetData>
      <sheetData sheetId="7">
        <row r="4"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  <cell r="C5">
            <v>62944.543199999993</v>
          </cell>
          <cell r="D5">
            <v>63622.397499999999</v>
          </cell>
          <cell r="E5">
            <v>64264.54570000001</v>
          </cell>
          <cell r="F5">
            <v>64524.53</v>
          </cell>
          <cell r="G5">
            <v>65593.868699999992</v>
          </cell>
          <cell r="H5">
            <v>66340.971099999995</v>
          </cell>
          <cell r="I5">
            <v>58035.633150000009</v>
          </cell>
          <cell r="J5">
            <v>64027.526100000003</v>
          </cell>
          <cell r="K5">
            <v>66308.028550000003</v>
          </cell>
          <cell r="L5">
            <v>68645.727650000001</v>
          </cell>
        </row>
        <row r="6">
          <cell r="B6" t="str">
            <v>UPA Hospitalización</v>
          </cell>
          <cell r="C6">
            <v>34102.212149999999</v>
          </cell>
          <cell r="D6">
            <v>34259.746299999999</v>
          </cell>
          <cell r="E6">
            <v>34317.111649999999</v>
          </cell>
          <cell r="F6">
            <v>33938.170749999997</v>
          </cell>
          <cell r="G6">
            <v>34324.634850000002</v>
          </cell>
          <cell r="H6">
            <v>34203.647149999997</v>
          </cell>
          <cell r="I6">
            <v>32013.961500000001</v>
          </cell>
          <cell r="J6">
            <v>34004.147400000002</v>
          </cell>
          <cell r="K6">
            <v>34131.011100000003</v>
          </cell>
          <cell r="L6">
            <v>34146.289449999997</v>
          </cell>
        </row>
        <row r="7">
          <cell r="B7" t="str">
            <v>UPA Urgencia no Ingresada</v>
          </cell>
          <cell r="C7">
            <v>9111.4254999999994</v>
          </cell>
          <cell r="D7">
            <v>9393.3709999999992</v>
          </cell>
          <cell r="E7">
            <v>9753.3870000000006</v>
          </cell>
          <cell r="F7">
            <v>9980.1854999999996</v>
          </cell>
          <cell r="G7">
            <v>10112.874</v>
          </cell>
          <cell r="H7">
            <v>10427.007</v>
          </cell>
          <cell r="I7">
            <v>7392.982</v>
          </cell>
          <cell r="J7">
            <v>9086.1404999999995</v>
          </cell>
          <cell r="K7">
            <v>10102.781499999999</v>
          </cell>
          <cell r="L7">
            <v>11077.547</v>
          </cell>
        </row>
        <row r="8">
          <cell r="B8" t="str">
            <v>UPA Consultas totales</v>
          </cell>
          <cell r="C8">
            <v>13976.913049999999</v>
          </cell>
          <cell r="D8">
            <v>14052.373449999999</v>
          </cell>
          <cell r="E8">
            <v>14070.90005</v>
          </cell>
          <cell r="F8">
            <v>14377.999750000001</v>
          </cell>
          <cell r="G8">
            <v>14679.65085</v>
          </cell>
          <cell r="H8">
            <v>14828.20595</v>
          </cell>
          <cell r="I8">
            <v>12698.442650000001</v>
          </cell>
          <cell r="J8">
            <v>14300.84295</v>
          </cell>
          <cell r="K8">
            <v>15083.1837</v>
          </cell>
          <cell r="L8">
            <v>15732.019700000001</v>
          </cell>
        </row>
        <row r="9">
          <cell r="B9" t="str">
            <v>UPA CMA</v>
          </cell>
          <cell r="C9">
            <v>1723.008</v>
          </cell>
          <cell r="D9">
            <v>1785.2940000000001</v>
          </cell>
          <cell r="E9">
            <v>1770.7619999999999</v>
          </cell>
          <cell r="F9">
            <v>1830.8985</v>
          </cell>
          <cell r="G9">
            <v>1856.046</v>
          </cell>
          <cell r="H9">
            <v>1905.9045000000001</v>
          </cell>
          <cell r="I9">
            <v>1410.8565000000001</v>
          </cell>
          <cell r="J9">
            <v>1696.1025</v>
          </cell>
          <cell r="K9">
            <v>1821.2429999999999</v>
          </cell>
          <cell r="L9">
            <v>2006.4855</v>
          </cell>
        </row>
        <row r="10">
          <cell r="B10" t="str">
            <v>UPA Hospital de día</v>
          </cell>
          <cell r="C10">
            <v>4030.9845</v>
          </cell>
          <cell r="D10">
            <v>4131.6127500000002</v>
          </cell>
          <cell r="E10">
            <v>4352.3850000000002</v>
          </cell>
          <cell r="F10">
            <v>4397.2754999999997</v>
          </cell>
          <cell r="G10">
            <v>4620.6629999999996</v>
          </cell>
          <cell r="H10">
            <v>4976.2065000000002</v>
          </cell>
          <cell r="I10">
            <v>4519.3905000000004</v>
          </cell>
          <cell r="J10">
            <v>4940.2927499999996</v>
          </cell>
          <cell r="K10">
            <v>5169.8092500000002</v>
          </cell>
          <cell r="L10">
            <v>5683.3860000000004</v>
          </cell>
        </row>
        <row r="12">
          <cell r="B12" t="str">
            <v>Privados</v>
          </cell>
          <cell r="C12">
            <v>5990.0248999999994</v>
          </cell>
          <cell r="D12">
            <v>6530.6378500000001</v>
          </cell>
          <cell r="E12">
            <v>7071.7806499999997</v>
          </cell>
          <cell r="F12">
            <v>7344.2326999999996</v>
          </cell>
          <cell r="G12">
            <v>7664.8811500000002</v>
          </cell>
          <cell r="H12">
            <v>8143.1707500000002</v>
          </cell>
          <cell r="I12">
            <v>6898.7501000000011</v>
          </cell>
          <cell r="J12">
            <v>8629.8528499999993</v>
          </cell>
          <cell r="K12">
            <v>9491.9048000000003</v>
          </cell>
          <cell r="L12">
            <v>10223.04335</v>
          </cell>
        </row>
        <row r="13">
          <cell r="B13" t="str">
            <v>UPA Hospitalización</v>
          </cell>
          <cell r="C13">
            <v>2627.0445</v>
          </cell>
          <cell r="D13">
            <v>2864.797</v>
          </cell>
          <cell r="E13">
            <v>3077.8004999999998</v>
          </cell>
          <cell r="F13">
            <v>3154.8314999999998</v>
          </cell>
          <cell r="G13">
            <v>3202.8975</v>
          </cell>
          <cell r="H13">
            <v>3282.056</v>
          </cell>
          <cell r="I13">
            <v>2449.4850000000001</v>
          </cell>
          <cell r="J13">
            <v>3136.5360000000001</v>
          </cell>
          <cell r="K13">
            <v>3650.2154999999998</v>
          </cell>
          <cell r="L13">
            <v>3723.2334999999998</v>
          </cell>
        </row>
        <row r="14">
          <cell r="B14" t="str">
            <v>UPA Urgencia no Ingresada</v>
          </cell>
          <cell r="C14">
            <v>2692.7413999999999</v>
          </cell>
          <cell r="D14">
            <v>2971.3236000000002</v>
          </cell>
          <cell r="E14">
            <v>3226.5779000000002</v>
          </cell>
          <cell r="F14">
            <v>3388.1034500000001</v>
          </cell>
          <cell r="G14">
            <v>3613.8049000000001</v>
          </cell>
          <cell r="H14">
            <v>3936.3505</v>
          </cell>
          <cell r="I14">
            <v>3639.6048500000002</v>
          </cell>
          <cell r="J14">
            <v>4507.2678500000002</v>
          </cell>
          <cell r="K14">
            <v>4743.4403000000002</v>
          </cell>
          <cell r="L14">
            <v>5288.7413500000002</v>
          </cell>
        </row>
        <row r="15">
          <cell r="B15" t="str">
            <v>UPA Consultas totales</v>
          </cell>
          <cell r="C15">
            <v>503.3775</v>
          </cell>
          <cell r="D15">
            <v>524.93849999999998</v>
          </cell>
          <cell r="E15">
            <v>570.43650000000002</v>
          </cell>
          <cell r="F15">
            <v>597.91800000000001</v>
          </cell>
          <cell r="G15">
            <v>616.197</v>
          </cell>
          <cell r="H15">
            <v>705.01800000000003</v>
          </cell>
          <cell r="I15">
            <v>613.36350000000004</v>
          </cell>
          <cell r="J15">
            <v>740.69399999999996</v>
          </cell>
          <cell r="K15">
            <v>825.57</v>
          </cell>
          <cell r="L15">
            <v>912.702</v>
          </cell>
        </row>
        <row r="16">
          <cell r="B16" t="str">
            <v>UPA CMA</v>
          </cell>
          <cell r="C16">
            <v>166.86150000000001</v>
          </cell>
          <cell r="D16">
            <v>169.57875000000001</v>
          </cell>
          <cell r="E16">
            <v>196.96575000000001</v>
          </cell>
          <cell r="F16">
            <v>203.37975</v>
          </cell>
          <cell r="G16">
            <v>231.98175000000001</v>
          </cell>
          <cell r="H16">
            <v>219.74625</v>
          </cell>
          <cell r="I16">
            <v>196.29675</v>
          </cell>
          <cell r="J16">
            <v>245.35499999999999</v>
          </cell>
          <cell r="K16">
            <v>272.67899999999997</v>
          </cell>
          <cell r="L16">
            <v>298.36649999999997</v>
          </cell>
        </row>
        <row r="17">
          <cell r="B17" t="str">
            <v>UPA Hospital de día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8">
        <row r="4">
          <cell r="B4" t="str">
            <v>Más de 1000 Camas</v>
          </cell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UPA Hospitalización</v>
          </cell>
          <cell r="C6">
            <v>6808.9223000000002</v>
          </cell>
          <cell r="D6">
            <v>7518.9718000000003</v>
          </cell>
          <cell r="E6">
            <v>7382.37745</v>
          </cell>
          <cell r="F6">
            <v>7895.6125499999998</v>
          </cell>
          <cell r="G6">
            <v>7423.7956000000004</v>
          </cell>
          <cell r="H6">
            <v>6656.2001499999997</v>
          </cell>
          <cell r="I6">
            <v>6408.8667999999998</v>
          </cell>
          <cell r="J6">
            <v>6748.7594499999996</v>
          </cell>
          <cell r="K6">
            <v>7481.0433999999996</v>
          </cell>
          <cell r="L6">
            <v>7489.8109000000004</v>
          </cell>
        </row>
        <row r="7">
          <cell r="B7" t="str">
            <v>UPA Urgencia no Ingresada</v>
          </cell>
          <cell r="C7">
            <v>1301.31</v>
          </cell>
          <cell r="D7">
            <v>1529.1469999999999</v>
          </cell>
          <cell r="E7">
            <v>1501.4945</v>
          </cell>
          <cell r="F7">
            <v>1705.9175</v>
          </cell>
          <cell r="G7">
            <v>1516.7954999999999</v>
          </cell>
          <cell r="H7">
            <v>1434.6324999999999</v>
          </cell>
          <cell r="I7">
            <v>1052.8634999999999</v>
          </cell>
          <cell r="J7">
            <v>1299.9079999999999</v>
          </cell>
          <cell r="K7">
            <v>1628.6780000000001</v>
          </cell>
          <cell r="L7">
            <v>1828.1220000000001</v>
          </cell>
        </row>
        <row r="8">
          <cell r="B8" t="str">
            <v>UPA Consultas totales</v>
          </cell>
          <cell r="C8">
            <v>2160.4371500000002</v>
          </cell>
          <cell r="D8">
            <v>2372.95235</v>
          </cell>
          <cell r="E8">
            <v>2372.3218499999998</v>
          </cell>
          <cell r="F8">
            <v>2639.99865</v>
          </cell>
          <cell r="G8">
            <v>2446.2753499999999</v>
          </cell>
          <cell r="H8">
            <v>2271.4933000000001</v>
          </cell>
          <cell r="I8">
            <v>2060.1181499999998</v>
          </cell>
          <cell r="J8">
            <v>2253.3573000000001</v>
          </cell>
          <cell r="K8">
            <v>2732.0927499999998</v>
          </cell>
          <cell r="L8">
            <v>2852.8742000000002</v>
          </cell>
        </row>
        <row r="9">
          <cell r="B9" t="str">
            <v>UPA CMA</v>
          </cell>
          <cell r="C9">
            <v>232.60499999999999</v>
          </cell>
          <cell r="D9">
            <v>257.69549999999998</v>
          </cell>
          <cell r="E9">
            <v>238.2945</v>
          </cell>
          <cell r="F9">
            <v>274.6515</v>
          </cell>
          <cell r="G9">
            <v>257.46899999999999</v>
          </cell>
          <cell r="H9">
            <v>256.17899999999997</v>
          </cell>
          <cell r="I9">
            <v>202.54499999999999</v>
          </cell>
          <cell r="J9">
            <v>262.59300000000002</v>
          </cell>
          <cell r="K9">
            <v>279.49349999999998</v>
          </cell>
          <cell r="L9">
            <v>312.16950000000003</v>
          </cell>
        </row>
        <row r="10">
          <cell r="B10" t="str">
            <v>UPA Hospital de día</v>
          </cell>
          <cell r="C10">
            <v>675.37125000000003</v>
          </cell>
          <cell r="D10">
            <v>765.65025000000003</v>
          </cell>
          <cell r="E10">
            <v>822.52650000000006</v>
          </cell>
          <cell r="F10">
            <v>824.55</v>
          </cell>
          <cell r="G10">
            <v>830.78625</v>
          </cell>
          <cell r="H10">
            <v>869.06100000000004</v>
          </cell>
          <cell r="I10">
            <v>814.64175</v>
          </cell>
          <cell r="J10">
            <v>871.00424999999996</v>
          </cell>
          <cell r="K10">
            <v>989.22900000000004</v>
          </cell>
          <cell r="L10">
            <v>1094.7660000000001</v>
          </cell>
        </row>
        <row r="11">
          <cell r="B11" t="str">
            <v>Privados</v>
          </cell>
        </row>
        <row r="12">
          <cell r="B12" t="str">
            <v>No hay hospitales en esta categoría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501-1000 Camas</v>
          </cell>
          <cell r="C13">
            <v>2014</v>
          </cell>
          <cell r="D13">
            <v>2015</v>
          </cell>
          <cell r="E13">
            <v>2016</v>
          </cell>
          <cell r="F13">
            <v>2017</v>
          </cell>
          <cell r="G13">
            <v>2018</v>
          </cell>
          <cell r="H13">
            <v>2019</v>
          </cell>
          <cell r="I13">
            <v>2020</v>
          </cell>
          <cell r="J13">
            <v>2021</v>
          </cell>
          <cell r="K13">
            <v>2022</v>
          </cell>
          <cell r="L13">
            <v>2023</v>
          </cell>
        </row>
        <row r="14">
          <cell r="B14" t="str">
            <v>Públicos-SNS</v>
          </cell>
        </row>
        <row r="15">
          <cell r="B15" t="str">
            <v>UPA Hospitalización</v>
          </cell>
          <cell r="C15">
            <v>13868.34225</v>
          </cell>
          <cell r="D15">
            <v>13422.17445</v>
          </cell>
          <cell r="E15">
            <v>13829.1194</v>
          </cell>
          <cell r="F15">
            <v>12803.917450000001</v>
          </cell>
          <cell r="G15">
            <v>13035.829900000001</v>
          </cell>
          <cell r="H15">
            <v>13727.871649999999</v>
          </cell>
          <cell r="I15">
            <v>12933.43375</v>
          </cell>
          <cell r="J15">
            <v>14047.692300000001</v>
          </cell>
          <cell r="K15">
            <v>13499.55285</v>
          </cell>
          <cell r="L15">
            <v>13380.55855</v>
          </cell>
        </row>
        <row r="16">
          <cell r="B16" t="str">
            <v>UPA Urgencia no Ingresada</v>
          </cell>
          <cell r="C16">
            <v>2924.4465</v>
          </cell>
          <cell r="D16">
            <v>2876.6975000000002</v>
          </cell>
          <cell r="E16">
            <v>3096.2159999999999</v>
          </cell>
          <cell r="F16">
            <v>3023.4070000000002</v>
          </cell>
          <cell r="G16">
            <v>3123.623</v>
          </cell>
          <cell r="H16">
            <v>3351.3735000000001</v>
          </cell>
          <cell r="I16">
            <v>2386.0929999999998</v>
          </cell>
          <cell r="J16">
            <v>2955.7215000000001</v>
          </cell>
          <cell r="K16">
            <v>3215.7170000000001</v>
          </cell>
          <cell r="L16">
            <v>3683.0920000000001</v>
          </cell>
        </row>
        <row r="17">
          <cell r="B17" t="str">
            <v>UPA Consultas totales</v>
          </cell>
          <cell r="C17">
            <v>5176.1372000000001</v>
          </cell>
          <cell r="D17">
            <v>5039.0057500000003</v>
          </cell>
          <cell r="E17">
            <v>5141.8356000000003</v>
          </cell>
          <cell r="F17">
            <v>5049.6035499999998</v>
          </cell>
          <cell r="G17">
            <v>5201.4769999999999</v>
          </cell>
          <cell r="H17">
            <v>5472.9520000000002</v>
          </cell>
          <cell r="I17">
            <v>4866.3613999999998</v>
          </cell>
          <cell r="J17">
            <v>5468.4104500000003</v>
          </cell>
          <cell r="K17">
            <v>5702.8059999999996</v>
          </cell>
          <cell r="L17">
            <v>5929.1950999999999</v>
          </cell>
        </row>
        <row r="18">
          <cell r="B18" t="str">
            <v>UPA CMA</v>
          </cell>
          <cell r="C18">
            <v>557.90700000000004</v>
          </cell>
          <cell r="D18">
            <v>576.34799999999996</v>
          </cell>
          <cell r="E18">
            <v>617.68200000000002</v>
          </cell>
          <cell r="F18">
            <v>593.85900000000004</v>
          </cell>
          <cell r="G18">
            <v>594.54600000000005</v>
          </cell>
          <cell r="H18">
            <v>618.92550000000006</v>
          </cell>
          <cell r="I18">
            <v>462.01949999999999</v>
          </cell>
          <cell r="J18">
            <v>541.77599999999995</v>
          </cell>
          <cell r="K18">
            <v>576.55799999999999</v>
          </cell>
          <cell r="L18">
            <v>618.42449999999997</v>
          </cell>
        </row>
        <row r="19">
          <cell r="B19" t="str">
            <v>UPA Hospital de día</v>
          </cell>
          <cell r="C19">
            <v>1488.1792499999999</v>
          </cell>
          <cell r="D19">
            <v>1482.636</v>
          </cell>
          <cell r="E19">
            <v>1558.9672499999999</v>
          </cell>
          <cell r="F19">
            <v>1538.83575</v>
          </cell>
          <cell r="G19">
            <v>1608.3967500000001</v>
          </cell>
          <cell r="H19">
            <v>1827.8497500000001</v>
          </cell>
          <cell r="I19">
            <v>1695.94875</v>
          </cell>
          <cell r="J19">
            <v>1800.2137499999999</v>
          </cell>
          <cell r="K19">
            <v>1894.296</v>
          </cell>
          <cell r="L19">
            <v>2104.6844999999998</v>
          </cell>
        </row>
        <row r="20">
          <cell r="B20" t="str">
            <v>Privados</v>
          </cell>
        </row>
        <row r="21">
          <cell r="B21" t="str">
            <v>No hay hospitales en esta categoría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200-500 Camas</v>
          </cell>
          <cell r="C22">
            <v>2014</v>
          </cell>
          <cell r="D22">
            <v>2015</v>
          </cell>
          <cell r="E22">
            <v>2016</v>
          </cell>
          <cell r="F22">
            <v>2017</v>
          </cell>
          <cell r="G22">
            <v>2018</v>
          </cell>
          <cell r="H22">
            <v>2019</v>
          </cell>
          <cell r="I22">
            <v>2020</v>
          </cell>
          <cell r="J22">
            <v>2021</v>
          </cell>
          <cell r="K22">
            <v>2022</v>
          </cell>
          <cell r="L22">
            <v>2023</v>
          </cell>
        </row>
        <row r="23">
          <cell r="B23" t="str">
            <v>Públicos-SNS</v>
          </cell>
        </row>
        <row r="24">
          <cell r="B24" t="str">
            <v>UPA Hospitalización</v>
          </cell>
          <cell r="C24">
            <v>9867.1834500000004</v>
          </cell>
          <cell r="D24">
            <v>9603.6641999999993</v>
          </cell>
          <cell r="E24">
            <v>9447.7160999999996</v>
          </cell>
          <cell r="F24">
            <v>9675.8690000000006</v>
          </cell>
          <cell r="G24">
            <v>10215.27485</v>
          </cell>
          <cell r="H24">
            <v>10268.32245</v>
          </cell>
          <cell r="I24">
            <v>9319.8181000000004</v>
          </cell>
          <cell r="J24">
            <v>9945.6825000000008</v>
          </cell>
          <cell r="K24">
            <v>9774.5069999999996</v>
          </cell>
          <cell r="L24">
            <v>9841.1075500000006</v>
          </cell>
        </row>
        <row r="25">
          <cell r="B25" t="str">
            <v>UPA Urgencia no Ingresada</v>
          </cell>
          <cell r="C25">
            <v>3045.3249999999998</v>
          </cell>
          <cell r="D25">
            <v>3019.723</v>
          </cell>
          <cell r="E25">
            <v>3115.5259999999998</v>
          </cell>
          <cell r="F25">
            <v>3269.6509999999998</v>
          </cell>
          <cell r="G25">
            <v>3408.9805000000001</v>
          </cell>
          <cell r="H25">
            <v>3520.2575000000002</v>
          </cell>
          <cell r="I25">
            <v>2413.3690000000001</v>
          </cell>
          <cell r="J25">
            <v>2971.8474999999999</v>
          </cell>
          <cell r="K25">
            <v>3411.4679999999998</v>
          </cell>
          <cell r="L25">
            <v>3627.7745</v>
          </cell>
        </row>
        <row r="26">
          <cell r="B26" t="str">
            <v>UPA Consultas totales</v>
          </cell>
          <cell r="C26">
            <v>4472.7931500000004</v>
          </cell>
          <cell r="D26">
            <v>4399.4976500000002</v>
          </cell>
          <cell r="E26">
            <v>4336.5464000000002</v>
          </cell>
          <cell r="F26">
            <v>4509.3567000000003</v>
          </cell>
          <cell r="G26">
            <v>4787.8338999999996</v>
          </cell>
          <cell r="H26">
            <v>4816.6246000000001</v>
          </cell>
          <cell r="I26">
            <v>3847.5472500000001</v>
          </cell>
          <cell r="J26">
            <v>4410.6938499999997</v>
          </cell>
          <cell r="K26">
            <v>4555.6235999999999</v>
          </cell>
          <cell r="L26">
            <v>4708.0731500000002</v>
          </cell>
        </row>
        <row r="27">
          <cell r="B27" t="str">
            <v>UPA CMA</v>
          </cell>
          <cell r="C27">
            <v>576.28200000000004</v>
          </cell>
          <cell r="D27">
            <v>563.15549999999996</v>
          </cell>
          <cell r="E27">
            <v>538.32299999999998</v>
          </cell>
          <cell r="F27">
            <v>577.39499999999998</v>
          </cell>
          <cell r="G27">
            <v>605.94749999999999</v>
          </cell>
          <cell r="H27">
            <v>629.30550000000005</v>
          </cell>
          <cell r="I27">
            <v>443.3295</v>
          </cell>
          <cell r="J27">
            <v>535.26149999999996</v>
          </cell>
          <cell r="K27">
            <v>610.53</v>
          </cell>
          <cell r="L27">
            <v>668.84699999999998</v>
          </cell>
        </row>
        <row r="28">
          <cell r="B28" t="str">
            <v>UPA Hospital de día</v>
          </cell>
          <cell r="C28">
            <v>1355.0677499999999</v>
          </cell>
          <cell r="D28">
            <v>1333.93425</v>
          </cell>
          <cell r="E28">
            <v>1367.9782499999999</v>
          </cell>
          <cell r="F28">
            <v>1426.69425</v>
          </cell>
          <cell r="G28">
            <v>1524.6765</v>
          </cell>
          <cell r="H28">
            <v>1591.47525</v>
          </cell>
          <cell r="I28">
            <v>1399.9402500000001</v>
          </cell>
          <cell r="J28">
            <v>1595.6782499999999</v>
          </cell>
          <cell r="K28">
            <v>1598.89725</v>
          </cell>
          <cell r="L28">
            <v>1722.0967499999999</v>
          </cell>
        </row>
        <row r="29">
          <cell r="B29" t="str">
            <v>Privados</v>
          </cell>
        </row>
        <row r="30">
          <cell r="B30" t="str">
            <v>UPA Hospitalización</v>
          </cell>
          <cell r="C30">
            <v>1232.9999</v>
          </cell>
          <cell r="D30">
            <v>1246.4391499999999</v>
          </cell>
          <cell r="E30">
            <v>1327.1619000000001</v>
          </cell>
          <cell r="F30">
            <v>1219.2553499999999</v>
          </cell>
          <cell r="G30">
            <v>1046.3729000000001</v>
          </cell>
          <cell r="H30">
            <v>1069.7271000000001</v>
          </cell>
          <cell r="I30">
            <v>826.11419999999998</v>
          </cell>
          <cell r="J30">
            <v>937.41380000000004</v>
          </cell>
          <cell r="K30">
            <v>790.61320000000001</v>
          </cell>
          <cell r="L30">
            <v>889.89604999999995</v>
          </cell>
        </row>
        <row r="31">
          <cell r="B31" t="str">
            <v>UPA Urgencia no Ingresada</v>
          </cell>
          <cell r="C31">
            <v>344.03050000000002</v>
          </cell>
          <cell r="D31">
            <v>344.18549999999999</v>
          </cell>
          <cell r="E31">
            <v>420.88499999999999</v>
          </cell>
          <cell r="F31">
            <v>395.82100000000003</v>
          </cell>
          <cell r="G31">
            <v>331.48099999999999</v>
          </cell>
          <cell r="H31">
            <v>331.30900000000003</v>
          </cell>
          <cell r="I31">
            <v>214.17500000000001</v>
          </cell>
          <cell r="J31">
            <v>329.66399999999999</v>
          </cell>
          <cell r="K31">
            <v>330.25049999999999</v>
          </cell>
          <cell r="L31">
            <v>375.33850000000001</v>
          </cell>
        </row>
        <row r="32">
          <cell r="B32" t="str">
            <v>UPA Consultas totales</v>
          </cell>
          <cell r="C32">
            <v>301.97874999999999</v>
          </cell>
          <cell r="D32">
            <v>285.14269999999999</v>
          </cell>
          <cell r="E32">
            <v>398.20035000000001</v>
          </cell>
          <cell r="F32">
            <v>341.94330000000002</v>
          </cell>
          <cell r="G32">
            <v>291.52940000000001</v>
          </cell>
          <cell r="H32">
            <v>321.09089999999998</v>
          </cell>
          <cell r="I32">
            <v>280.97489999999999</v>
          </cell>
          <cell r="J32">
            <v>494.71584999999999</v>
          </cell>
          <cell r="K32">
            <v>450.49119999999999</v>
          </cell>
          <cell r="L32">
            <v>532.68619999999999</v>
          </cell>
        </row>
        <row r="33">
          <cell r="B33" t="str">
            <v>UPA CMA</v>
          </cell>
          <cell r="C33">
            <v>62.691000000000003</v>
          </cell>
          <cell r="D33">
            <v>64.594499999999996</v>
          </cell>
          <cell r="E33">
            <v>90.126000000000005</v>
          </cell>
          <cell r="F33">
            <v>73.393500000000003</v>
          </cell>
          <cell r="G33">
            <v>60.954000000000001</v>
          </cell>
          <cell r="H33">
            <v>66.561000000000007</v>
          </cell>
          <cell r="I33">
            <v>46.051499999999997</v>
          </cell>
          <cell r="J33">
            <v>61.601999999999997</v>
          </cell>
          <cell r="K33">
            <v>64.025999999999996</v>
          </cell>
          <cell r="L33">
            <v>85.881</v>
          </cell>
        </row>
        <row r="34">
          <cell r="B34" t="str">
            <v>UPA Hospital de día</v>
          </cell>
          <cell r="C34">
            <v>50.775750000000002</v>
          </cell>
          <cell r="D34">
            <v>50.34975</v>
          </cell>
          <cell r="E34">
            <v>57.310499999999998</v>
          </cell>
          <cell r="F34">
            <v>55.806750000000001</v>
          </cell>
          <cell r="G34">
            <v>56.416499999999999</v>
          </cell>
          <cell r="H34">
            <v>58.171500000000002</v>
          </cell>
          <cell r="I34">
            <v>41.529000000000003</v>
          </cell>
          <cell r="J34">
            <v>53.082749999999997</v>
          </cell>
          <cell r="K34">
            <v>65.460750000000004</v>
          </cell>
          <cell r="L34">
            <v>74.879249999999999</v>
          </cell>
        </row>
        <row r="35">
          <cell r="B35" t="str">
            <v>Menos de 200 Camas</v>
          </cell>
          <cell r="C35">
            <v>2014</v>
          </cell>
          <cell r="D35">
            <v>2015</v>
          </cell>
          <cell r="E35">
            <v>2016</v>
          </cell>
          <cell r="F35">
            <v>2017</v>
          </cell>
          <cell r="G35">
            <v>2018</v>
          </cell>
          <cell r="H35">
            <v>2019</v>
          </cell>
          <cell r="I35">
            <v>2020</v>
          </cell>
          <cell r="J35">
            <v>2021</v>
          </cell>
          <cell r="K35">
            <v>2022</v>
          </cell>
          <cell r="L35">
            <v>2023</v>
          </cell>
        </row>
        <row r="36">
          <cell r="B36" t="str">
            <v>Públicos-SNS</v>
          </cell>
        </row>
        <row r="37">
          <cell r="B37" t="str">
            <v>UPA Hospitalización</v>
          </cell>
          <cell r="C37">
            <v>4019.8638500000002</v>
          </cell>
          <cell r="D37">
            <v>4159.9235500000004</v>
          </cell>
          <cell r="E37">
            <v>4078.5799000000002</v>
          </cell>
          <cell r="F37">
            <v>3957.6145999999999</v>
          </cell>
          <cell r="G37">
            <v>4054.2791499999998</v>
          </cell>
          <cell r="H37">
            <v>3963.9173500000002</v>
          </cell>
          <cell r="I37">
            <v>3675.5459500000002</v>
          </cell>
          <cell r="J37">
            <v>3798.6381500000002</v>
          </cell>
          <cell r="K37">
            <v>3875.9735500000002</v>
          </cell>
          <cell r="L37">
            <v>3989.3343500000001</v>
          </cell>
        </row>
        <row r="38">
          <cell r="B38" t="str">
            <v>UPA Urgencia no Ingresada</v>
          </cell>
          <cell r="C38">
            <v>1919.452</v>
          </cell>
          <cell r="D38">
            <v>2043.3465000000001</v>
          </cell>
          <cell r="E38">
            <v>2117.8939999999998</v>
          </cell>
          <cell r="F38">
            <v>2059.8065000000001</v>
          </cell>
          <cell r="G38">
            <v>2146.7285000000002</v>
          </cell>
          <cell r="H38">
            <v>2213.1745000000001</v>
          </cell>
          <cell r="I38">
            <v>1616.9490000000001</v>
          </cell>
          <cell r="J38">
            <v>1944.2239999999999</v>
          </cell>
          <cell r="K38">
            <v>1944.0005000000001</v>
          </cell>
          <cell r="L38">
            <v>2021.0145</v>
          </cell>
        </row>
        <row r="39">
          <cell r="B39" t="str">
            <v>UPA Consultas totales</v>
          </cell>
          <cell r="C39">
            <v>2336.3901500000002</v>
          </cell>
          <cell r="D39">
            <v>2395.7554500000001</v>
          </cell>
          <cell r="E39">
            <v>2375.14365</v>
          </cell>
          <cell r="F39">
            <v>2301.3260500000001</v>
          </cell>
          <cell r="G39">
            <v>2371.33475</v>
          </cell>
          <cell r="H39">
            <v>2400.2512999999999</v>
          </cell>
          <cell r="I39">
            <v>2030.00695</v>
          </cell>
          <cell r="J39">
            <v>2341.4297999999999</v>
          </cell>
          <cell r="K39">
            <v>2284.6842000000001</v>
          </cell>
          <cell r="L39">
            <v>2444.3193500000002</v>
          </cell>
        </row>
        <row r="40">
          <cell r="B40" t="str">
            <v>UPA CMA</v>
          </cell>
          <cell r="C40">
            <v>379.83300000000003</v>
          </cell>
          <cell r="D40">
            <v>410.73599999999999</v>
          </cell>
          <cell r="E40">
            <v>398.18700000000001</v>
          </cell>
          <cell r="F40">
            <v>408.03750000000002</v>
          </cell>
          <cell r="G40">
            <v>413.3295</v>
          </cell>
          <cell r="H40">
            <v>417.81900000000002</v>
          </cell>
          <cell r="I40">
            <v>315.51900000000001</v>
          </cell>
          <cell r="J40">
            <v>393.24599999999998</v>
          </cell>
          <cell r="K40">
            <v>399.40800000000002</v>
          </cell>
          <cell r="L40">
            <v>452.38350000000003</v>
          </cell>
        </row>
        <row r="41">
          <cell r="B41" t="str">
            <v>UPA Hospital de día</v>
          </cell>
          <cell r="C41">
            <v>528.06825000000003</v>
          </cell>
          <cell r="D41">
            <v>565.31550000000004</v>
          </cell>
          <cell r="E41">
            <v>618.59775000000002</v>
          </cell>
          <cell r="F41">
            <v>627.78075000000001</v>
          </cell>
          <cell r="G41">
            <v>677.76975000000004</v>
          </cell>
          <cell r="H41">
            <v>710.13374999999996</v>
          </cell>
          <cell r="I41">
            <v>624.97950000000003</v>
          </cell>
          <cell r="J41">
            <v>702.76350000000002</v>
          </cell>
          <cell r="K41">
            <v>724.58325000000002</v>
          </cell>
          <cell r="L41">
            <v>804.45</v>
          </cell>
        </row>
        <row r="42">
          <cell r="B42" t="str">
            <v>Privados</v>
          </cell>
        </row>
        <row r="43">
          <cell r="B43" t="str">
            <v>UPA Hospitalización</v>
          </cell>
          <cell r="C43">
            <v>5107.6840000000002</v>
          </cell>
          <cell r="D43">
            <v>5062.6699500000004</v>
          </cell>
          <cell r="E43">
            <v>5090.3008</v>
          </cell>
          <cell r="F43">
            <v>5044.2887499999997</v>
          </cell>
          <cell r="G43">
            <v>5011.0168999999996</v>
          </cell>
          <cell r="H43">
            <v>4899.1671999999999</v>
          </cell>
          <cell r="I43">
            <v>4641.3903499999997</v>
          </cell>
          <cell r="J43">
            <v>4637.6795000000002</v>
          </cell>
          <cell r="K43">
            <v>4563.1377499999999</v>
          </cell>
          <cell r="L43">
            <v>4345.8651499999996</v>
          </cell>
        </row>
        <row r="44">
          <cell r="B44" t="str">
            <v>UPA Urgencia no Ingresada</v>
          </cell>
          <cell r="C44">
            <v>2513.5304999999998</v>
          </cell>
          <cell r="D44">
            <v>2744.5455000000002</v>
          </cell>
          <cell r="E44">
            <v>2925.212</v>
          </cell>
          <cell r="F44">
            <v>3054.194</v>
          </cell>
          <cell r="G44">
            <v>3147.3654999999999</v>
          </cell>
          <cell r="H44">
            <v>3293.172</v>
          </cell>
          <cell r="I44">
            <v>2411.4765000000002</v>
          </cell>
          <cell r="J44">
            <v>3043.9589999999998</v>
          </cell>
          <cell r="K44">
            <v>3592.9865</v>
          </cell>
          <cell r="L44">
            <v>3631.0390000000002</v>
          </cell>
        </row>
        <row r="45">
          <cell r="B45" t="str">
            <v>UPA Consultas totales</v>
          </cell>
          <cell r="C45">
            <v>2736.5016000000001</v>
          </cell>
          <cell r="D45">
            <v>3025.18235</v>
          </cell>
          <cell r="E45">
            <v>3244.6815499999998</v>
          </cell>
          <cell r="F45">
            <v>3508.3051500000001</v>
          </cell>
          <cell r="G45">
            <v>3763.4671499999999</v>
          </cell>
          <cell r="H45">
            <v>4099.75155</v>
          </cell>
          <cell r="I45">
            <v>3693.85025</v>
          </cell>
          <cell r="J45">
            <v>4422.9004500000001</v>
          </cell>
          <cell r="K45">
            <v>4710.5448999999999</v>
          </cell>
          <cell r="L45">
            <v>5185.3350499999997</v>
          </cell>
        </row>
        <row r="46">
          <cell r="B46" t="str">
            <v>UPA CMA</v>
          </cell>
          <cell r="C46">
            <v>537.84450000000004</v>
          </cell>
          <cell r="D46">
            <v>555.73800000000006</v>
          </cell>
          <cell r="E46">
            <v>593.28750000000002</v>
          </cell>
          <cell r="F46">
            <v>647.5095</v>
          </cell>
          <cell r="G46">
            <v>671.37149999999997</v>
          </cell>
          <cell r="H46">
            <v>768.07650000000001</v>
          </cell>
          <cell r="I46">
            <v>656.64449999999999</v>
          </cell>
          <cell r="J46">
            <v>782.60249999999996</v>
          </cell>
          <cell r="K46">
            <v>875.54549999999995</v>
          </cell>
          <cell r="L46">
            <v>949.101</v>
          </cell>
        </row>
        <row r="47">
          <cell r="B47" t="str">
            <v>UPA Hospital de día</v>
          </cell>
          <cell r="C47">
            <v>142.82400000000001</v>
          </cell>
          <cell r="D47">
            <v>144.85124999999999</v>
          </cell>
          <cell r="E47">
            <v>173.19450000000001</v>
          </cell>
          <cell r="F47">
            <v>174.45</v>
          </cell>
          <cell r="G47">
            <v>196.22475</v>
          </cell>
          <cell r="H47">
            <v>183.684</v>
          </cell>
          <cell r="I47">
            <v>165.8895</v>
          </cell>
          <cell r="J47">
            <v>207.19125</v>
          </cell>
          <cell r="K47">
            <v>226.9905</v>
          </cell>
          <cell r="L47">
            <v>239.59200000000001</v>
          </cell>
        </row>
        <row r="48">
          <cell r="B48" t="str">
            <v>TOTAL DE UPAS</v>
          </cell>
          <cell r="C48">
            <v>2014</v>
          </cell>
          <cell r="D48">
            <v>2015</v>
          </cell>
          <cell r="E48">
            <v>2016</v>
          </cell>
          <cell r="F48">
            <v>2017</v>
          </cell>
          <cell r="G48">
            <v>2018</v>
          </cell>
          <cell r="H48">
            <v>2019</v>
          </cell>
          <cell r="I48">
            <v>2020</v>
          </cell>
          <cell r="J48">
            <v>2021</v>
          </cell>
          <cell r="K48">
            <v>2022</v>
          </cell>
          <cell r="L48">
            <v>2023</v>
          </cell>
        </row>
        <row r="49">
          <cell r="B49" t="str">
            <v>Públicos-SNS</v>
          </cell>
        </row>
        <row r="50">
          <cell r="B50" t="str">
            <v>Hospitalización</v>
          </cell>
          <cell r="C50">
            <v>34564.311849999998</v>
          </cell>
          <cell r="D50">
            <v>34704.734000000004</v>
          </cell>
          <cell r="E50">
            <v>34737.792849999998</v>
          </cell>
          <cell r="F50">
            <v>34333.013599999998</v>
          </cell>
          <cell r="G50">
            <v>34729.179500000006</v>
          </cell>
          <cell r="H50">
            <v>34616.311600000001</v>
          </cell>
          <cell r="I50">
            <v>32337.6646</v>
          </cell>
          <cell r="J50">
            <v>34540.772400000002</v>
          </cell>
          <cell r="K50">
            <v>34631.076800000003</v>
          </cell>
          <cell r="L50">
            <v>34700.811349999996</v>
          </cell>
        </row>
        <row r="51">
          <cell r="B51" t="str">
            <v>Urgencia no ingresada</v>
          </cell>
          <cell r="C51">
            <v>9190.5334999999995</v>
          </cell>
          <cell r="D51">
            <v>9468.9140000000007</v>
          </cell>
          <cell r="E51">
            <v>9831.1304999999993</v>
          </cell>
          <cell r="F51">
            <v>10058.782000000001</v>
          </cell>
          <cell r="G51">
            <v>10196.127499999999</v>
          </cell>
          <cell r="H51">
            <v>10519.438000000002</v>
          </cell>
          <cell r="I51">
            <v>7469.2744999999995</v>
          </cell>
          <cell r="J51">
            <v>9171.7009999999991</v>
          </cell>
          <cell r="K51">
            <v>10199.863500000001</v>
          </cell>
          <cell r="L51">
            <v>11160.002999999999</v>
          </cell>
        </row>
        <row r="52">
          <cell r="B52" t="str">
            <v>Consultas totales</v>
          </cell>
          <cell r="C52">
            <v>14145.75765</v>
          </cell>
          <cell r="D52">
            <v>14207.211200000002</v>
          </cell>
          <cell r="E52">
            <v>14225.847500000002</v>
          </cell>
          <cell r="F52">
            <v>14500.284949999999</v>
          </cell>
          <cell r="G52">
            <v>14806.921</v>
          </cell>
          <cell r="H52">
            <v>14961.3212</v>
          </cell>
          <cell r="I52">
            <v>12804.033749999999</v>
          </cell>
          <cell r="J52">
            <v>14473.8914</v>
          </cell>
          <cell r="K52">
            <v>15275.206549999999</v>
          </cell>
          <cell r="L52">
            <v>15934.461799999999</v>
          </cell>
        </row>
        <row r="53">
          <cell r="B53" t="str">
            <v>CMA</v>
          </cell>
          <cell r="C53">
            <v>1746.6270000000002</v>
          </cell>
          <cell r="D53">
            <v>1807.9349999999999</v>
          </cell>
          <cell r="E53">
            <v>1792.4865</v>
          </cell>
          <cell r="F53">
            <v>1853.9430000000002</v>
          </cell>
          <cell r="G53">
            <v>1871.2920000000001</v>
          </cell>
          <cell r="H53">
            <v>1922.229</v>
          </cell>
          <cell r="I53">
            <v>1423.413</v>
          </cell>
          <cell r="J53">
            <v>1732.8764999999999</v>
          </cell>
          <cell r="K53">
            <v>1865.9895000000001</v>
          </cell>
          <cell r="L53">
            <v>2051.8245000000002</v>
          </cell>
        </row>
        <row r="54">
          <cell r="B54" t="str">
            <v>Hospital de día</v>
          </cell>
          <cell r="C54">
            <v>4046.6864999999998</v>
          </cell>
          <cell r="D54">
            <v>4147.5360000000001</v>
          </cell>
          <cell r="E54">
            <v>4368.0697499999997</v>
          </cell>
          <cell r="F54">
            <v>4417.8607499999998</v>
          </cell>
          <cell r="G54">
            <v>4641.62925</v>
          </cell>
          <cell r="H54">
            <v>4998.5197500000004</v>
          </cell>
          <cell r="I54">
            <v>4535.5102500000003</v>
          </cell>
          <cell r="J54">
            <v>4969.6597499999998</v>
          </cell>
          <cell r="K54">
            <v>5207.0054999999993</v>
          </cell>
          <cell r="L54">
            <v>5725.9972499999994</v>
          </cell>
        </row>
        <row r="55">
          <cell r="B55" t="str">
            <v>Privados</v>
          </cell>
        </row>
        <row r="56">
          <cell r="B56" t="str">
            <v>UPA Hospitalización</v>
          </cell>
          <cell r="C56">
            <v>6340.6839</v>
          </cell>
          <cell r="D56">
            <v>6309.1091000000006</v>
          </cell>
          <cell r="E56">
            <v>6417.4627</v>
          </cell>
          <cell r="F56">
            <v>6263.5440999999992</v>
          </cell>
          <cell r="G56">
            <v>6057.3897999999999</v>
          </cell>
          <cell r="H56">
            <v>5968.8942999999999</v>
          </cell>
          <cell r="I56">
            <v>5467.5045499999997</v>
          </cell>
          <cell r="J56">
            <v>5575.0933000000005</v>
          </cell>
          <cell r="K56">
            <v>5353.7509499999996</v>
          </cell>
          <cell r="L56">
            <v>5235.7611999999999</v>
          </cell>
        </row>
        <row r="57">
          <cell r="B57" t="str">
            <v>UPA Urgencia no Ingresada</v>
          </cell>
          <cell r="C57">
            <v>2857.5609999999997</v>
          </cell>
          <cell r="D57">
            <v>3088.7310000000002</v>
          </cell>
          <cell r="E57">
            <v>3346.0969999999998</v>
          </cell>
          <cell r="F57">
            <v>3450.0149999999999</v>
          </cell>
          <cell r="G57">
            <v>3478.8464999999997</v>
          </cell>
          <cell r="H57">
            <v>3624.4810000000002</v>
          </cell>
          <cell r="I57">
            <v>2625.6515000000004</v>
          </cell>
          <cell r="J57">
            <v>3373.6229999999996</v>
          </cell>
          <cell r="K57">
            <v>3923.2370000000001</v>
          </cell>
          <cell r="L57">
            <v>4006.3775000000001</v>
          </cell>
        </row>
        <row r="58">
          <cell r="B58" t="str">
            <v>UPA Consultas totales</v>
          </cell>
          <cell r="C58">
            <v>3038.4803499999998</v>
          </cell>
          <cell r="D58">
            <v>3310.3250499999999</v>
          </cell>
          <cell r="E58">
            <v>3642.8818999999999</v>
          </cell>
          <cell r="F58">
            <v>3850.24845</v>
          </cell>
          <cell r="G58">
            <v>4054.9965499999998</v>
          </cell>
          <cell r="H58">
            <v>4420.8424500000001</v>
          </cell>
          <cell r="I58">
            <v>3974.8251500000001</v>
          </cell>
          <cell r="J58">
            <v>4917.6162999999997</v>
          </cell>
          <cell r="K58">
            <v>5161.0361000000003</v>
          </cell>
          <cell r="L58">
            <v>5718.0212499999998</v>
          </cell>
        </row>
        <row r="59">
          <cell r="B59" t="str">
            <v>UPA CMA</v>
          </cell>
          <cell r="C59">
            <v>600.53550000000007</v>
          </cell>
          <cell r="D59">
            <v>620.3325000000001</v>
          </cell>
          <cell r="E59">
            <v>683.4135</v>
          </cell>
          <cell r="F59">
            <v>720.90300000000002</v>
          </cell>
          <cell r="G59">
            <v>732.32549999999992</v>
          </cell>
          <cell r="H59">
            <v>834.63750000000005</v>
          </cell>
          <cell r="I59">
            <v>702.69600000000003</v>
          </cell>
          <cell r="J59">
            <v>844.20449999999994</v>
          </cell>
          <cell r="K59">
            <v>939.5714999999999</v>
          </cell>
          <cell r="L59">
            <v>1034.982</v>
          </cell>
        </row>
        <row r="60">
          <cell r="B60" t="str">
            <v>UPA Hospital de día</v>
          </cell>
          <cell r="C60">
            <v>193.59975000000003</v>
          </cell>
          <cell r="D60">
            <v>195.20099999999999</v>
          </cell>
          <cell r="E60">
            <v>230.505</v>
          </cell>
          <cell r="F60">
            <v>230.25674999999998</v>
          </cell>
          <cell r="G60">
            <v>252.64125000000001</v>
          </cell>
          <cell r="H60">
            <v>241.85550000000001</v>
          </cell>
          <cell r="I60">
            <v>207.41849999999999</v>
          </cell>
          <cell r="J60">
            <v>260.274</v>
          </cell>
          <cell r="K60">
            <v>292.45125000000002</v>
          </cell>
          <cell r="L60">
            <v>314.47125</v>
          </cell>
        </row>
      </sheetData>
      <sheetData sheetId="9">
        <row r="5">
          <cell r="B5" t="str">
            <v xml:space="preserve">Moneda corriente </v>
          </cell>
          <cell r="C5">
            <v>2014</v>
          </cell>
          <cell r="D5">
            <v>2015</v>
          </cell>
          <cell r="E5">
            <v>2016</v>
          </cell>
          <cell r="F5">
            <v>2017</v>
          </cell>
          <cell r="G5">
            <v>2018</v>
          </cell>
          <cell r="H5">
            <v>2019</v>
          </cell>
          <cell r="I5">
            <v>2020</v>
          </cell>
          <cell r="J5">
            <v>2021</v>
          </cell>
          <cell r="K5">
            <v>2022</v>
          </cell>
          <cell r="L5">
            <v>2023</v>
          </cell>
        </row>
        <row r="6">
          <cell r="B6" t="str">
            <v>Públicos-SNS</v>
          </cell>
        </row>
        <row r="7">
          <cell r="B7" t="str">
            <v>Coste hospitalización ajustado</v>
          </cell>
          <cell r="C7">
            <v>17445.370010880499</v>
          </cell>
          <cell r="D7">
            <v>16371.396369819</v>
          </cell>
          <cell r="E7">
            <v>16753.565533607099</v>
          </cell>
          <cell r="F7">
            <v>16651.311098677899</v>
          </cell>
          <cell r="G7">
            <v>17213.739812439901</v>
          </cell>
          <cell r="H7">
            <v>17948.719226912501</v>
          </cell>
          <cell r="I7">
            <v>20798.506862421898</v>
          </cell>
          <cell r="J7">
            <v>21556.6530781363</v>
          </cell>
          <cell r="K7">
            <v>21624.8127306278</v>
          </cell>
          <cell r="L7">
            <v>22132.5789690518</v>
          </cell>
        </row>
        <row r="8">
          <cell r="B8" t="str">
            <v>Coste urgencia no ingresada ajustado</v>
          </cell>
          <cell r="C8">
            <v>4591.2156861966996</v>
          </cell>
          <cell r="D8">
            <v>4414.5064611508296</v>
          </cell>
          <cell r="E8">
            <v>4690.1292005815303</v>
          </cell>
          <cell r="F8">
            <v>4842.5600149367001</v>
          </cell>
          <cell r="G8">
            <v>4999.6517283313697</v>
          </cell>
          <cell r="H8">
            <v>5396.9375150046299</v>
          </cell>
          <cell r="I8">
            <v>4732.4995410927604</v>
          </cell>
          <cell r="J8">
            <v>5662.0354199683097</v>
          </cell>
          <cell r="K8">
            <v>6201.9227597612498</v>
          </cell>
          <cell r="L8">
            <v>7033.0276458627504</v>
          </cell>
        </row>
        <row r="9">
          <cell r="B9" t="str">
            <v>Coste consultas totales ajustado</v>
          </cell>
          <cell r="C9">
            <v>7061.8311690455903</v>
          </cell>
          <cell r="D9">
            <v>6626.1292734563804</v>
          </cell>
          <cell r="E9">
            <v>6813.3748103096495</v>
          </cell>
          <cell r="F9">
            <v>7000.4961969921997</v>
          </cell>
          <cell r="G9">
            <v>7295.0946287675897</v>
          </cell>
          <cell r="H9">
            <v>7713.6897289845401</v>
          </cell>
          <cell r="I9">
            <v>8138.8526995413604</v>
          </cell>
          <cell r="J9">
            <v>8874.1537997032792</v>
          </cell>
          <cell r="K9">
            <v>9369.4286176678997</v>
          </cell>
          <cell r="L9">
            <v>9968.62972868623</v>
          </cell>
        </row>
        <row r="10">
          <cell r="B10" t="str">
            <v>Coste CMA ajustado</v>
          </cell>
          <cell r="C10">
            <v>843.67833848249904</v>
          </cell>
          <cell r="D10">
            <v>807.81489410493896</v>
          </cell>
          <cell r="E10">
            <v>827.16648665373305</v>
          </cell>
          <cell r="F10">
            <v>858.046082527262</v>
          </cell>
          <cell r="G10">
            <v>879.318335988993</v>
          </cell>
          <cell r="H10">
            <v>947.59913418450606</v>
          </cell>
          <cell r="I10">
            <v>851.94083924189704</v>
          </cell>
          <cell r="J10">
            <v>1001.64495801992</v>
          </cell>
          <cell r="K10">
            <v>1065.2825628944399</v>
          </cell>
          <cell r="L10">
            <v>1199.7746401986201</v>
          </cell>
        </row>
        <row r="11">
          <cell r="B11" t="str">
            <v>Coste hospitalización parcial ajustado</v>
          </cell>
          <cell r="C11">
            <v>2027.0942503947499</v>
          </cell>
          <cell r="D11">
            <v>2196.0479077800201</v>
          </cell>
          <cell r="E11">
            <v>2323.2369333229799</v>
          </cell>
          <cell r="F11">
            <v>2409.0030406150299</v>
          </cell>
          <cell r="G11">
            <v>2622.4897516122101</v>
          </cell>
          <cell r="H11">
            <v>2970.8199052468999</v>
          </cell>
          <cell r="I11">
            <v>3377.2909119400501</v>
          </cell>
          <cell r="J11">
            <v>3559.3148400855698</v>
          </cell>
          <cell r="K11">
            <v>3724.7240056990499</v>
          </cell>
          <cell r="L11">
            <v>4233.7951059593297</v>
          </cell>
        </row>
        <row r="13">
          <cell r="B13" t="str">
            <v>Moneda constante</v>
          </cell>
          <cell r="C13">
            <v>2014</v>
          </cell>
          <cell r="D13">
            <v>2015</v>
          </cell>
          <cell r="E13">
            <v>2016</v>
          </cell>
          <cell r="F13">
            <v>2017</v>
          </cell>
          <cell r="G13">
            <v>2018</v>
          </cell>
          <cell r="H13">
            <v>2019</v>
          </cell>
          <cell r="I13">
            <v>2020</v>
          </cell>
          <cell r="J13">
            <v>2021</v>
          </cell>
          <cell r="K13">
            <v>2022</v>
          </cell>
          <cell r="L13">
            <v>2023</v>
          </cell>
        </row>
        <row r="14">
          <cell r="B14" t="str">
            <v>Públicos-SNS</v>
          </cell>
        </row>
        <row r="15">
          <cell r="B15" t="str">
            <v>Coste hospitalización ajustado</v>
          </cell>
          <cell r="C15">
            <v>17938.4532444369</v>
          </cell>
          <cell r="D15">
            <v>16810.428733577599</v>
          </cell>
          <cell r="E15">
            <v>17244.8275586852</v>
          </cell>
          <cell r="F15">
            <v>17013.630539032099</v>
          </cell>
          <cell r="G15">
            <v>17536.886168233301</v>
          </cell>
          <cell r="H15">
            <v>18138.096064910202</v>
          </cell>
          <cell r="I15">
            <v>20940.395492211199</v>
          </cell>
          <cell r="J15">
            <v>21556.6710420288</v>
          </cell>
          <cell r="K15">
            <v>21389.087165821202</v>
          </cell>
          <cell r="L15">
            <v>21489.0360615971</v>
          </cell>
        </row>
        <row r="16">
          <cell r="B16" t="str">
            <v>Coste urgencia no ingresada ajustado</v>
          </cell>
          <cell r="C16">
            <v>4720.9837263754398</v>
          </cell>
          <cell r="D16">
            <v>4532.89045007187</v>
          </cell>
          <cell r="E16">
            <v>4827.6570816963604</v>
          </cell>
          <cell r="F16">
            <v>4947.9303142540002</v>
          </cell>
          <cell r="G16">
            <v>5093.5081043338996</v>
          </cell>
          <cell r="H16">
            <v>5453.8805730881404</v>
          </cell>
          <cell r="I16">
            <v>4764.7849296452196</v>
          </cell>
          <cell r="J16">
            <v>5662.04013833509</v>
          </cell>
          <cell r="K16">
            <v>6134.31746931816</v>
          </cell>
          <cell r="L16">
            <v>6828.5302366021097</v>
          </cell>
        </row>
        <row r="17">
          <cell r="B17" t="str">
            <v>Coste consultas totales ajustado</v>
          </cell>
          <cell r="C17">
            <v>7261.4297184309598</v>
          </cell>
          <cell r="D17">
            <v>6803.8224360786298</v>
          </cell>
          <cell r="E17">
            <v>7013.1622704902402</v>
          </cell>
          <cell r="F17">
            <v>7152.8214913347501</v>
          </cell>
          <cell r="G17">
            <v>7432.0423966634398</v>
          </cell>
          <cell r="H17">
            <v>7795.07682695531</v>
          </cell>
          <cell r="I17">
            <v>8194.3764284914105</v>
          </cell>
          <cell r="J17">
            <v>8874.1611948376103</v>
          </cell>
          <cell r="K17">
            <v>9267.2953007080505</v>
          </cell>
          <cell r="L17">
            <v>9678.7746255864804</v>
          </cell>
        </row>
        <row r="18">
          <cell r="B18" t="str">
            <v>Coste CMA ajustado</v>
          </cell>
          <cell r="C18">
            <v>867.52441586354905</v>
          </cell>
          <cell r="D18">
            <v>829.47809707350905</v>
          </cell>
          <cell r="E18">
            <v>851.421352431115</v>
          </cell>
          <cell r="F18">
            <v>876.71649079583506</v>
          </cell>
          <cell r="G18">
            <v>895.82541225209104</v>
          </cell>
          <cell r="H18">
            <v>957.59724744554399</v>
          </cell>
          <cell r="I18">
            <v>857.75282945548201</v>
          </cell>
          <cell r="J18">
            <v>1001.64579272474</v>
          </cell>
          <cell r="K18">
            <v>1053.67023880429</v>
          </cell>
          <cell r="L18">
            <v>1164.8891231821201</v>
          </cell>
        </row>
        <row r="19">
          <cell r="B19" t="str">
            <v>Coste hospitalización parcial ajustado</v>
          </cell>
          <cell r="C19">
            <v>2084.38889000887</v>
          </cell>
          <cell r="D19">
            <v>2254.9394086697798</v>
          </cell>
          <cell r="E19">
            <v>2391.3608248200399</v>
          </cell>
          <cell r="F19">
            <v>2461.4210531255499</v>
          </cell>
          <cell r="G19">
            <v>2671.72065759619</v>
          </cell>
          <cell r="H19">
            <v>3002.1650097529</v>
          </cell>
          <cell r="I19">
            <v>3400.3309879928502</v>
          </cell>
          <cell r="J19">
            <v>3559.3178061837398</v>
          </cell>
          <cell r="K19">
            <v>3684.12191212584</v>
          </cell>
          <cell r="L19">
            <v>4110.6902108693203</v>
          </cell>
        </row>
      </sheetData>
      <sheetData sheetId="10"/>
      <sheetData sheetId="11">
        <row r="4">
          <cell r="B4" t="str">
            <v>Moneda corriente</v>
          </cell>
          <cell r="C4">
            <v>2014</v>
          </cell>
          <cell r="D4">
            <v>2015</v>
          </cell>
          <cell r="E4">
            <v>2016</v>
          </cell>
          <cell r="F4">
            <v>2017</v>
          </cell>
          <cell r="G4">
            <v>2018</v>
          </cell>
          <cell r="H4">
            <v>2019</v>
          </cell>
          <cell r="I4">
            <v>2020</v>
          </cell>
          <cell r="J4">
            <v>2021</v>
          </cell>
          <cell r="K4">
            <v>2022</v>
          </cell>
          <cell r="L4">
            <v>2023</v>
          </cell>
        </row>
        <row r="5">
          <cell r="B5" t="str">
            <v>Públicos-SNS</v>
          </cell>
        </row>
        <row r="6">
          <cell r="B6" t="str">
            <v>Coste medio por alta ajustado</v>
          </cell>
          <cell r="C6">
            <v>4868.1456765199</v>
          </cell>
          <cell r="D6">
            <v>4552.6825498684902</v>
          </cell>
          <cell r="E6">
            <v>4620.3591567769599</v>
          </cell>
          <cell r="F6">
            <v>4559.2649835161901</v>
          </cell>
          <cell r="G6">
            <v>4685.7742144703598</v>
          </cell>
          <cell r="H6">
            <v>4885.4143581311801</v>
          </cell>
          <cell r="I6">
            <v>6520.0143897084999</v>
          </cell>
          <cell r="J6">
            <v>6391.4534180568498</v>
          </cell>
          <cell r="K6">
            <v>6130.3248124041402</v>
          </cell>
          <cell r="L6">
            <v>6108.1221297315096</v>
          </cell>
        </row>
        <row r="7">
          <cell r="B7" t="str">
            <v>Coste medio por cama ajustado</v>
          </cell>
          <cell r="C7">
            <v>209159.54309446999</v>
          </cell>
          <cell r="D7">
            <v>194971.85082196799</v>
          </cell>
          <cell r="E7">
            <v>199198.21096970601</v>
          </cell>
          <cell r="F7">
            <v>196466.37443280499</v>
          </cell>
          <cell r="G7">
            <v>202440.75469464</v>
          </cell>
          <cell r="H7">
            <v>210204.35460799001</v>
          </cell>
          <cell r="I7">
            <v>237020.02122418099</v>
          </cell>
          <cell r="J7">
            <v>244423.12490800201</v>
          </cell>
          <cell r="K7">
            <v>245223.767697403</v>
          </cell>
          <cell r="L7">
            <v>251772.65711549501</v>
          </cell>
        </row>
        <row r="8">
          <cell r="B8" t="str">
            <v xml:space="preserve">Coste urgencia no Ingresada ajustadas </v>
          </cell>
          <cell r="C8">
            <v>272.90920481088801</v>
          </cell>
          <cell r="D8">
            <v>255.54454504227701</v>
          </cell>
          <cell r="E8">
            <v>260.544654461562</v>
          </cell>
          <cell r="F8">
            <v>262.89892156787897</v>
          </cell>
          <cell r="G8">
            <v>270.46095698951302</v>
          </cell>
          <cell r="H8">
            <v>283.08004701609798</v>
          </cell>
          <cell r="I8">
            <v>349.96861123957802</v>
          </cell>
          <cell r="J8">
            <v>340.57497261000998</v>
          </cell>
          <cell r="K8">
            <v>343.13888571430903</v>
          </cell>
          <cell r="L8">
            <v>352.09273053085798</v>
          </cell>
        </row>
        <row r="9">
          <cell r="B9" t="str">
            <v>Coste consultas totales ajustadas</v>
          </cell>
          <cell r="C9">
            <v>99.648177490397501</v>
          </cell>
          <cell r="D9">
            <v>93.309272329548094</v>
          </cell>
          <cell r="E9">
            <v>95.001156185518596</v>
          </cell>
          <cell r="F9">
            <v>95.788285088315305</v>
          </cell>
          <cell r="G9">
            <v>98.385507731181093</v>
          </cell>
          <cell r="H9">
            <v>102.894070548508</v>
          </cell>
          <cell r="I9">
            <v>124.875269373771</v>
          </cell>
          <cell r="J9">
            <v>122.270960893843</v>
          </cell>
          <cell r="K9">
            <v>122.37490305302499</v>
          </cell>
          <cell r="L9">
            <v>125.35703659855</v>
          </cell>
        </row>
        <row r="10">
          <cell r="B10" t="str">
            <v>Coste CMA ajustado</v>
          </cell>
          <cell r="C10">
            <v>818.72761443266404</v>
          </cell>
          <cell r="D10">
            <v>766.633635126831</v>
          </cell>
          <cell r="E10">
            <v>781.63396338468499</v>
          </cell>
          <cell r="F10">
            <v>788.69676470363595</v>
          </cell>
          <cell r="G10">
            <v>811.38287096853901</v>
          </cell>
          <cell r="H10">
            <v>849.24014104829303</v>
          </cell>
          <cell r="I10">
            <v>1049.90583371873</v>
          </cell>
          <cell r="J10">
            <v>1021.72491783003</v>
          </cell>
          <cell r="K10">
            <v>1029.41665714293</v>
          </cell>
          <cell r="L10">
            <v>1056.27819159257</v>
          </cell>
        </row>
        <row r="11">
          <cell r="B11" t="str">
            <v>Coste Hospitalización Parcial</v>
          </cell>
          <cell r="C11">
            <v>409.36380721633202</v>
          </cell>
          <cell r="D11">
            <v>435.82219711117699</v>
          </cell>
          <cell r="E11">
            <v>437.53591144765301</v>
          </cell>
          <cell r="F11">
            <v>451.88331194878702</v>
          </cell>
          <cell r="G11">
            <v>465.797001163603</v>
          </cell>
          <cell r="H11">
            <v>487.30652835905602</v>
          </cell>
          <cell r="I11">
            <v>607.94930314886699</v>
          </cell>
          <cell r="J11">
            <v>588.71225335867405</v>
          </cell>
          <cell r="K11">
            <v>593.81629704095803</v>
          </cell>
          <cell r="L11">
            <v>610.34909014939501</v>
          </cell>
        </row>
        <row r="13">
          <cell r="B13" t="str">
            <v>Moneda constante</v>
          </cell>
          <cell r="C13">
            <v>2014</v>
          </cell>
          <cell r="D13">
            <v>2015</v>
          </cell>
          <cell r="E13">
            <v>2016</v>
          </cell>
          <cell r="F13">
            <v>2017</v>
          </cell>
          <cell r="G13">
            <v>2018</v>
          </cell>
          <cell r="H13">
            <v>2019</v>
          </cell>
          <cell r="I13">
            <v>2020</v>
          </cell>
          <cell r="J13">
            <v>2021</v>
          </cell>
          <cell r="K13">
            <v>2022</v>
          </cell>
          <cell r="L13">
            <v>2023</v>
          </cell>
        </row>
        <row r="14">
          <cell r="B14" t="str">
            <v>Públicos-SNS</v>
          </cell>
        </row>
        <row r="15">
          <cell r="B15" t="str">
            <v>Coste medio por alta ajustado</v>
          </cell>
          <cell r="C15">
            <v>5005.7409817559101</v>
          </cell>
          <cell r="D15">
            <v>4674.77201225522</v>
          </cell>
          <cell r="E15">
            <v>4755.8411824623599</v>
          </cell>
          <cell r="F15">
            <v>4658.4710056404701</v>
          </cell>
          <cell r="G15">
            <v>4773.7382988572999</v>
          </cell>
          <cell r="H15">
            <v>4936.9603381955503</v>
          </cell>
          <cell r="I15">
            <v>6564.4943090643401</v>
          </cell>
          <cell r="J15">
            <v>6391.4587442724696</v>
          </cell>
          <cell r="K15">
            <v>6063.49998960209</v>
          </cell>
          <cell r="L15">
            <v>5930.5179436150902</v>
          </cell>
        </row>
        <row r="16">
          <cell r="B16" t="str">
            <v>Coste medio por cama ajustado</v>
          </cell>
          <cell r="C16">
            <v>215071.31588999601</v>
          </cell>
          <cell r="D16">
            <v>200200.41841627299</v>
          </cell>
          <cell r="E16">
            <v>205039.26709096</v>
          </cell>
          <cell r="F16">
            <v>200741.32830346699</v>
          </cell>
          <cell r="G16">
            <v>206241.090522671</v>
          </cell>
          <cell r="H16">
            <v>212422.21959912099</v>
          </cell>
          <cell r="I16">
            <v>238636.98566622401</v>
          </cell>
          <cell r="J16">
            <v>244423.32859410901</v>
          </cell>
          <cell r="K16">
            <v>242550.65732810099</v>
          </cell>
          <cell r="L16">
            <v>244451.93285628199</v>
          </cell>
        </row>
        <row r="17">
          <cell r="B17" t="str">
            <v xml:space="preserve">Coste urgencia no Ingresada ajustadas </v>
          </cell>
          <cell r="C17">
            <v>280.62282470496598</v>
          </cell>
          <cell r="D17">
            <v>262.39749289847498</v>
          </cell>
          <cell r="E17">
            <v>268.184562176567</v>
          </cell>
          <cell r="F17">
            <v>268.61939544334098</v>
          </cell>
          <cell r="G17">
            <v>275.53820769666999</v>
          </cell>
          <cell r="H17">
            <v>286.06682303763</v>
          </cell>
          <cell r="I17">
            <v>352.35611756618601</v>
          </cell>
          <cell r="J17">
            <v>340.57525642272401</v>
          </cell>
          <cell r="K17">
            <v>339.39843215988202</v>
          </cell>
          <cell r="L17">
            <v>341.85502710658398</v>
          </cell>
        </row>
        <row r="18">
          <cell r="B18" t="str">
            <v>Coste consultas totales ajustadas</v>
          </cell>
          <cell r="C18">
            <v>102.464675251369</v>
          </cell>
          <cell r="D18">
            <v>95.811550660977304</v>
          </cell>
          <cell r="E18">
            <v>97.786859340995207</v>
          </cell>
          <cell r="F18">
            <v>97.872562875211997</v>
          </cell>
          <cell r="G18">
            <v>100.232457820622</v>
          </cell>
          <cell r="H18">
            <v>103.979705321822</v>
          </cell>
          <cell r="I18">
            <v>125.727175762206</v>
          </cell>
          <cell r="J18">
            <v>122.27106278639501</v>
          </cell>
          <cell r="K18">
            <v>121.04093112459</v>
          </cell>
          <cell r="L18">
            <v>121.712064545571</v>
          </cell>
        </row>
        <row r="19">
          <cell r="B19" t="str">
            <v>Coste CMA ajustado</v>
          </cell>
          <cell r="C19">
            <v>841.86847411489703</v>
          </cell>
          <cell r="D19">
            <v>787.19247869542596</v>
          </cell>
          <cell r="E19">
            <v>804.55368652970003</v>
          </cell>
          <cell r="F19">
            <v>805.85818633002202</v>
          </cell>
          <cell r="G19">
            <v>826.61462309001104</v>
          </cell>
          <cell r="H19">
            <v>858.20046911288898</v>
          </cell>
          <cell r="I19">
            <v>1057.0683526985599</v>
          </cell>
          <cell r="J19">
            <v>1021.72576926817</v>
          </cell>
          <cell r="K19">
            <v>1018.19529647964</v>
          </cell>
          <cell r="L19">
            <v>1025.5650813197501</v>
          </cell>
        </row>
        <row r="20">
          <cell r="B20" t="str">
            <v>Coste Hospitalización Parcial</v>
          </cell>
          <cell r="C20">
            <v>420.93423705744902</v>
          </cell>
          <cell r="D20">
            <v>447.50965767067601</v>
          </cell>
          <cell r="E20">
            <v>450.36570445326498</v>
          </cell>
          <cell r="F20">
            <v>461.71593760333099</v>
          </cell>
          <cell r="G20">
            <v>474.54121393232901</v>
          </cell>
          <cell r="H20">
            <v>492.44809686372702</v>
          </cell>
          <cell r="I20">
            <v>612.09676883838802</v>
          </cell>
          <cell r="J20">
            <v>588.71274395262697</v>
          </cell>
          <cell r="K20">
            <v>587.34328459201799</v>
          </cell>
          <cell r="L20">
            <v>592.60213763264198</v>
          </cell>
        </row>
      </sheetData>
      <sheetData sheetId="12">
        <row r="5">
          <cell r="B5" t="str">
            <v>Más de 1000 Camas</v>
          </cell>
        </row>
        <row r="6">
          <cell r="B6" t="str">
            <v>Moneda Corriente</v>
          </cell>
          <cell r="C6">
            <v>2014</v>
          </cell>
          <cell r="D6">
            <v>2015</v>
          </cell>
          <cell r="E6">
            <v>2016</v>
          </cell>
          <cell r="F6">
            <v>2017</v>
          </cell>
          <cell r="G6">
            <v>2018</v>
          </cell>
          <cell r="H6">
            <v>2019</v>
          </cell>
          <cell r="I6">
            <v>2020</v>
          </cell>
          <cell r="J6">
            <v>2021</v>
          </cell>
          <cell r="K6">
            <v>2022</v>
          </cell>
          <cell r="L6">
            <v>2023</v>
          </cell>
        </row>
        <row r="7">
          <cell r="B7" t="str">
            <v>Coste medio por alta ajustado</v>
          </cell>
          <cell r="C7">
            <v>6020.7988520205799</v>
          </cell>
          <cell r="D7">
            <v>5520.1949735501403</v>
          </cell>
          <cell r="E7">
            <v>5620.0186131400396</v>
          </cell>
          <cell r="F7">
            <v>5551.2795595356401</v>
          </cell>
          <cell r="G7">
            <v>5756.2323196767902</v>
          </cell>
          <cell r="H7">
            <v>5889.5869987956603</v>
          </cell>
          <cell r="I7">
            <v>7809.5035365935501</v>
          </cell>
          <cell r="J7">
            <v>7715.0967224390397</v>
          </cell>
          <cell r="K7">
            <v>7515.1953772716997</v>
          </cell>
          <cell r="L7">
            <v>7416.7227724825298</v>
          </cell>
        </row>
        <row r="8">
          <cell r="B8" t="str">
            <v>Coste medio por cama ajustado</v>
          </cell>
          <cell r="C8">
            <v>236092.17626114801</v>
          </cell>
          <cell r="D8">
            <v>215079.29472417</v>
          </cell>
          <cell r="E8">
            <v>221200.123503526</v>
          </cell>
          <cell r="F8">
            <v>216986.63973476199</v>
          </cell>
          <cell r="G8">
            <v>229490.34343246001</v>
          </cell>
          <cell r="H8">
            <v>237517.11264977299</v>
          </cell>
          <cell r="I8">
            <v>271028.77070193598</v>
          </cell>
          <cell r="J8">
            <v>283174.76324851502</v>
          </cell>
          <cell r="K8">
            <v>277173.02645258198</v>
          </cell>
          <cell r="L8">
            <v>281557.77095910098</v>
          </cell>
        </row>
        <row r="9">
          <cell r="B9" t="str">
            <v xml:space="preserve">Coste urgencia no Ingresada ajustadas </v>
          </cell>
          <cell r="C9">
            <v>290.08219797144102</v>
          </cell>
          <cell r="D9">
            <v>260.76209658154801</v>
          </cell>
          <cell r="E9">
            <v>266.13370967076702</v>
          </cell>
          <cell r="F9">
            <v>270.80689869291302</v>
          </cell>
          <cell r="G9">
            <v>282.40392723463998</v>
          </cell>
          <cell r="H9">
            <v>293.83651633650999</v>
          </cell>
          <cell r="I9">
            <v>366.693604984346</v>
          </cell>
          <cell r="J9">
            <v>361.523295981339</v>
          </cell>
          <cell r="K9">
            <v>364.01673393535202</v>
          </cell>
          <cell r="L9">
            <v>366.46665274216599</v>
          </cell>
        </row>
        <row r="10">
          <cell r="B10" t="str">
            <v>Coste consultas totales ajustadas</v>
          </cell>
          <cell r="C10">
            <v>104.81721081805</v>
          </cell>
          <cell r="D10">
            <v>94.324255523165306</v>
          </cell>
          <cell r="E10">
            <v>96.181920613999296</v>
          </cell>
          <cell r="F10">
            <v>97.692428313876704</v>
          </cell>
          <cell r="G10">
            <v>101.47620355755301</v>
          </cell>
          <cell r="H10">
            <v>105.415892080052</v>
          </cell>
          <cell r="I10">
            <v>129.19433404466699</v>
          </cell>
          <cell r="J10">
            <v>128.97534347799601</v>
          </cell>
          <cell r="K10">
            <v>127.960860069235</v>
          </cell>
          <cell r="L10">
            <v>128.76617963021701</v>
          </cell>
        </row>
        <row r="11">
          <cell r="B11" t="str">
            <v>Coste CMA ajustado</v>
          </cell>
          <cell r="C11">
            <v>870.24659391432397</v>
          </cell>
          <cell r="D11">
            <v>782.28628974464402</v>
          </cell>
          <cell r="E11">
            <v>798.40112901230202</v>
          </cell>
          <cell r="F11">
            <v>812.42069607873896</v>
          </cell>
          <cell r="G11">
            <v>847.21178170392</v>
          </cell>
          <cell r="H11">
            <v>881.50954900953104</v>
          </cell>
          <cell r="I11">
            <v>1100.0808149530401</v>
          </cell>
          <cell r="J11">
            <v>1084.5698879440199</v>
          </cell>
          <cell r="K11">
            <v>1092.0502018060499</v>
          </cell>
          <cell r="L11">
            <v>1099.3999582265001</v>
          </cell>
        </row>
        <row r="12">
          <cell r="B12" t="str">
            <v>Coste Hospitalización Parcial</v>
          </cell>
          <cell r="C12">
            <v>435.12329695716198</v>
          </cell>
          <cell r="D12">
            <v>453.72871657007897</v>
          </cell>
          <cell r="E12">
            <v>453.92876831649198</v>
          </cell>
          <cell r="F12">
            <v>471.81132967519301</v>
          </cell>
          <cell r="G12">
            <v>494.45371104075099</v>
          </cell>
          <cell r="H12">
            <v>516.72192724168895</v>
          </cell>
          <cell r="I12">
            <v>653.14332954785095</v>
          </cell>
          <cell r="J12">
            <v>637.34686154369194</v>
          </cell>
          <cell r="K12">
            <v>638.82509126733601</v>
          </cell>
          <cell r="L12">
            <v>647.45106441699704</v>
          </cell>
        </row>
        <row r="14">
          <cell r="B14" t="str">
            <v>Moneda Constante</v>
          </cell>
          <cell r="C14">
            <v>2014</v>
          </cell>
          <cell r="D14">
            <v>2015</v>
          </cell>
          <cell r="E14">
            <v>2016</v>
          </cell>
          <cell r="F14">
            <v>2017</v>
          </cell>
          <cell r="G14">
            <v>2018</v>
          </cell>
          <cell r="H14">
            <v>2019</v>
          </cell>
          <cell r="I14">
            <v>2020</v>
          </cell>
          <cell r="J14">
            <v>2021</v>
          </cell>
          <cell r="K14">
            <v>2022</v>
          </cell>
          <cell r="L14">
            <v>2023</v>
          </cell>
        </row>
        <row r="15">
          <cell r="B15" t="str">
            <v>Coste medio por alta ajustado</v>
          </cell>
          <cell r="C15">
            <v>6190.9732286429098</v>
          </cell>
          <cell r="D15">
            <v>5668.2302536752904</v>
          </cell>
          <cell r="E15">
            <v>5784.8134873612498</v>
          </cell>
          <cell r="F15">
            <v>5672.0710390378199</v>
          </cell>
          <cell r="G15">
            <v>5864.2916674693597</v>
          </cell>
          <cell r="H15">
            <v>5951.7279988772698</v>
          </cell>
          <cell r="I15">
            <v>7862.7804262987502</v>
          </cell>
          <cell r="J15">
            <v>7715.1031516916601</v>
          </cell>
          <cell r="K15">
            <v>7433.2744979093504</v>
          </cell>
          <cell r="L15">
            <v>7201.0687656240098</v>
          </cell>
        </row>
        <row r="16">
          <cell r="B16" t="str">
            <v>Coste medio por cama ajustado</v>
          </cell>
          <cell r="C16">
            <v>242765.18426359299</v>
          </cell>
          <cell r="D16">
            <v>220847.08441206501</v>
          </cell>
          <cell r="E16">
            <v>227686.338058981</v>
          </cell>
          <cell r="F16">
            <v>221708.09844795999</v>
          </cell>
          <cell r="G16">
            <v>233798.46990456901</v>
          </cell>
          <cell r="H16">
            <v>240023.154401015</v>
          </cell>
          <cell r="I16">
            <v>272877.74482122099</v>
          </cell>
          <cell r="J16">
            <v>283174.99922768102</v>
          </cell>
          <cell r="K16">
            <v>274151.64684464899</v>
          </cell>
          <cell r="L16">
            <v>273370.99314198102</v>
          </cell>
        </row>
        <row r="17">
          <cell r="B17" t="str">
            <v xml:space="preserve">Coste urgencia no Ingresada ajustadas </v>
          </cell>
          <cell r="C17">
            <v>260.58226864943299</v>
          </cell>
          <cell r="D17">
            <v>235.66553545266501</v>
          </cell>
          <cell r="E17">
            <v>240.97366297841799</v>
          </cell>
          <cell r="F17">
            <v>243.68596917075399</v>
          </cell>
          <cell r="G17">
            <v>252.24321622575499</v>
          </cell>
          <cell r="H17">
            <v>262.14167287342502</v>
          </cell>
          <cell r="I17">
            <v>313.68764417644297</v>
          </cell>
          <cell r="J17">
            <v>314.60198814243302</v>
          </cell>
          <cell r="K17">
            <v>318.90686501870198</v>
          </cell>
          <cell r="L17">
            <v>316.79388857563998</v>
          </cell>
        </row>
        <row r="18">
          <cell r="B18" t="str">
            <v>Coste consultas totales ajustadas</v>
          </cell>
          <cell r="C18">
            <v>107.77980829866</v>
          </cell>
          <cell r="D18">
            <v>96.853752697789304</v>
          </cell>
          <cell r="E18">
            <v>99.002247129089199</v>
          </cell>
          <cell r="F18">
            <v>99.818138760565205</v>
          </cell>
          <cell r="G18">
            <v>103.381173990281</v>
          </cell>
          <cell r="H18">
            <v>106.528134578497</v>
          </cell>
          <cell r="I18">
            <v>130.07570534479899</v>
          </cell>
          <cell r="J18">
            <v>128.97545095753799</v>
          </cell>
          <cell r="K18">
            <v>126.565997307245</v>
          </cell>
          <cell r="L18">
            <v>125.022080863556</v>
          </cell>
        </row>
        <row r="19">
          <cell r="B19" t="str">
            <v>Coste CMA ajustado</v>
          </cell>
          <cell r="C19">
            <v>894.84360757761306</v>
          </cell>
          <cell r="D19">
            <v>803.26489115189497</v>
          </cell>
          <cell r="E19">
            <v>821.81251297569804</v>
          </cell>
          <cell r="F19">
            <v>830.09833180309602</v>
          </cell>
          <cell r="G19">
            <v>863.11613501852798</v>
          </cell>
          <cell r="H19">
            <v>890.81035142031806</v>
          </cell>
          <cell r="I19">
            <v>1107.5856305883001</v>
          </cell>
          <cell r="J19">
            <v>1084.5707917530101</v>
          </cell>
          <cell r="K19">
            <v>1080.1460917531999</v>
          </cell>
          <cell r="L19">
            <v>1067.43300821304</v>
          </cell>
        </row>
        <row r="20">
          <cell r="B20" t="str">
            <v>Coste Hospitalización Parcial</v>
          </cell>
          <cell r="C20">
            <v>447.42180378880698</v>
          </cell>
          <cell r="D20">
            <v>465.89637694803901</v>
          </cell>
          <cell r="E20">
            <v>467.23924634679599</v>
          </cell>
          <cell r="F20">
            <v>482.07757333057799</v>
          </cell>
          <cell r="G20">
            <v>503.73588426819998</v>
          </cell>
          <cell r="H20">
            <v>522.17385745843603</v>
          </cell>
          <cell r="I20">
            <v>657.59911152770997</v>
          </cell>
          <cell r="J20">
            <v>637.347392666519</v>
          </cell>
          <cell r="K20">
            <v>631.86145152037398</v>
          </cell>
          <cell r="L20">
            <v>628.62530800550201</v>
          </cell>
        </row>
        <row r="22">
          <cell r="B22" t="str">
            <v>501- 1000 Camas</v>
          </cell>
        </row>
        <row r="23">
          <cell r="B23" t="str">
            <v>Moneda Corriente</v>
          </cell>
          <cell r="C23">
            <v>2014</v>
          </cell>
          <cell r="D23">
            <v>2015</v>
          </cell>
          <cell r="E23">
            <v>2016</v>
          </cell>
          <cell r="F23">
            <v>2017</v>
          </cell>
          <cell r="G23">
            <v>2018</v>
          </cell>
          <cell r="H23">
            <v>2019</v>
          </cell>
          <cell r="I23">
            <v>2020</v>
          </cell>
          <cell r="J23">
            <v>2021</v>
          </cell>
          <cell r="K23">
            <v>2022</v>
          </cell>
          <cell r="L23">
            <v>2023</v>
          </cell>
        </row>
        <row r="24">
          <cell r="B24" t="str">
            <v>Coste medio por alta ajustado</v>
          </cell>
          <cell r="C24">
            <v>5637.2243392155597</v>
          </cell>
          <cell r="D24">
            <v>5272.2734028313998</v>
          </cell>
          <cell r="E24">
            <v>5349.0200833837298</v>
          </cell>
          <cell r="F24">
            <v>5191.6786919146598</v>
          </cell>
          <cell r="G24">
            <v>5353.6520467168302</v>
          </cell>
          <cell r="H24">
            <v>5624.3304180345604</v>
          </cell>
          <cell r="I24">
            <v>7321.4776740430598</v>
          </cell>
          <cell r="J24">
            <v>7150.5364264810796</v>
          </cell>
          <cell r="K24">
            <v>6852.0015238399401</v>
          </cell>
          <cell r="L24">
            <v>6837.7353865733703</v>
          </cell>
        </row>
        <row r="25">
          <cell r="B25" t="str">
            <v>Coste medio por cama ajustado</v>
          </cell>
          <cell r="C25">
            <v>227124.33196034</v>
          </cell>
          <cell r="D25">
            <v>213308.13805325</v>
          </cell>
          <cell r="E25">
            <v>219446.79119219599</v>
          </cell>
          <cell r="F25">
            <v>216079.87553585501</v>
          </cell>
          <cell r="G25">
            <v>223382.652144747</v>
          </cell>
          <cell r="H25">
            <v>230214.46529787499</v>
          </cell>
          <cell r="I25">
            <v>254529.18940943701</v>
          </cell>
          <cell r="J25">
            <v>264093.79902627098</v>
          </cell>
          <cell r="K25">
            <v>262253.49723460502</v>
          </cell>
          <cell r="L25">
            <v>268191.46203623601</v>
          </cell>
        </row>
        <row r="26">
          <cell r="B26" t="str">
            <v xml:space="preserve">Coste urgencia no Ingresada ajustadas </v>
          </cell>
          <cell r="C26">
            <v>285.36807297774601</v>
          </cell>
          <cell r="D26">
            <v>270.50942333865402</v>
          </cell>
          <cell r="E26">
            <v>274.86194592912</v>
          </cell>
          <cell r="F26">
            <v>277.86563270561902</v>
          </cell>
          <cell r="G26">
            <v>287.17028496128199</v>
          </cell>
          <cell r="H26">
            <v>297.678307605648</v>
          </cell>
          <cell r="I26">
            <v>361.29294446337002</v>
          </cell>
          <cell r="J26">
            <v>349.80310653069</v>
          </cell>
          <cell r="K26">
            <v>352.59760542095898</v>
          </cell>
          <cell r="L26">
            <v>363.68058403833999</v>
          </cell>
        </row>
        <row r="27">
          <cell r="B27" t="str">
            <v>Coste consultas totales ajustadas</v>
          </cell>
          <cell r="C27">
            <v>103.586709885825</v>
          </cell>
          <cell r="D27">
            <v>98.269663761512305</v>
          </cell>
          <cell r="E27">
            <v>99.567803218031898</v>
          </cell>
          <cell r="F27">
            <v>100.537163779987</v>
          </cell>
          <cell r="G27">
            <v>103.844455139321</v>
          </cell>
          <cell r="H27">
            <v>107.445987471395</v>
          </cell>
          <cell r="I27">
            <v>128.40686289080901</v>
          </cell>
          <cell r="J27">
            <v>125.08471498756801</v>
          </cell>
          <cell r="K27">
            <v>124.715558631875</v>
          </cell>
          <cell r="L27">
            <v>128.54506727053601</v>
          </cell>
        </row>
        <row r="28">
          <cell r="B28" t="str">
            <v>Coste CMA ajustado</v>
          </cell>
          <cell r="C28">
            <v>856.10421893323701</v>
          </cell>
          <cell r="D28">
            <v>811.52827001596302</v>
          </cell>
          <cell r="E28">
            <v>824.58583778736102</v>
          </cell>
          <cell r="F28">
            <v>833.59689811685803</v>
          </cell>
          <cell r="G28">
            <v>861.51085488384501</v>
          </cell>
          <cell r="H28">
            <v>893.034922816944</v>
          </cell>
          <cell r="I28">
            <v>1083.87883339011</v>
          </cell>
          <cell r="J28">
            <v>1049.40931959207</v>
          </cell>
          <cell r="K28">
            <v>1057.79281626288</v>
          </cell>
          <cell r="L28">
            <v>1091.04175211502</v>
          </cell>
        </row>
        <row r="29">
          <cell r="B29" t="str">
            <v>Coste Hospitalización Parcial</v>
          </cell>
          <cell r="C29">
            <v>428.05210946661902</v>
          </cell>
          <cell r="D29">
            <v>463.01533452761902</v>
          </cell>
          <cell r="E29">
            <v>463.64285174401499</v>
          </cell>
          <cell r="F29">
            <v>480.58357388950401</v>
          </cell>
          <cell r="G29">
            <v>497.03831950307</v>
          </cell>
          <cell r="H29">
            <v>514.54391550120704</v>
          </cell>
          <cell r="I29">
            <v>628.84080703266295</v>
          </cell>
          <cell r="J29">
            <v>607.81617687737196</v>
          </cell>
          <cell r="K29">
            <v>612.85041606324103</v>
          </cell>
          <cell r="L29">
            <v>632.15462867277995</v>
          </cell>
        </row>
        <row r="31">
          <cell r="B31" t="str">
            <v>Moneda Constante</v>
          </cell>
          <cell r="C31">
            <v>2014</v>
          </cell>
          <cell r="D31">
            <v>2015</v>
          </cell>
          <cell r="E31">
            <v>2016</v>
          </cell>
          <cell r="F31">
            <v>2017</v>
          </cell>
          <cell r="G31">
            <v>2018</v>
          </cell>
          <cell r="H31">
            <v>2019</v>
          </cell>
          <cell r="I31">
            <v>2020</v>
          </cell>
          <cell r="J31">
            <v>2021</v>
          </cell>
          <cell r="K31">
            <v>2022</v>
          </cell>
          <cell r="L31">
            <v>2023</v>
          </cell>
        </row>
        <row r="32">
          <cell r="B32" t="str">
            <v>Coste medio por alta ajustado</v>
          </cell>
          <cell r="C32">
            <v>5796.5572053989699</v>
          </cell>
          <cell r="D32">
            <v>5413.6601606948798</v>
          </cell>
          <cell r="E32">
            <v>5505.8685126374903</v>
          </cell>
          <cell r="F32">
            <v>5304.6455392100797</v>
          </cell>
          <cell r="G32">
            <v>5454.1539230047301</v>
          </cell>
          <cell r="H32">
            <v>5683.67269738922</v>
          </cell>
          <cell r="I32">
            <v>7371.4252227817497</v>
          </cell>
          <cell r="J32">
            <v>7150.5423852663998</v>
          </cell>
          <cell r="K32">
            <v>6777.3099207549803</v>
          </cell>
          <cell r="L32">
            <v>6638.9164365886299</v>
          </cell>
        </row>
        <row r="33">
          <cell r="B33" t="str">
            <v>Coste medio por cama ajustado</v>
          </cell>
          <cell r="C33">
            <v>233543.86906115801</v>
          </cell>
          <cell r="D33">
            <v>219028.430564835</v>
          </cell>
          <cell r="E33">
            <v>225881.593074918</v>
          </cell>
          <cell r="F33">
            <v>220781.60377286799</v>
          </cell>
          <cell r="G33">
            <v>227576.12147648801</v>
          </cell>
          <cell r="H33">
            <v>232643.45685700999</v>
          </cell>
          <cell r="I33">
            <v>256265.60242050499</v>
          </cell>
          <cell r="J33">
            <v>264094.01910461998</v>
          </cell>
          <cell r="K33">
            <v>259394.750917205</v>
          </cell>
          <cell r="L33">
            <v>260393.332705051</v>
          </cell>
        </row>
        <row r="34">
          <cell r="B34" t="str">
            <v xml:space="preserve">Coste urgencia no Ingresada ajustadas </v>
          </cell>
          <cell r="C34">
            <v>255.942956612735</v>
          </cell>
          <cell r="D34">
            <v>241.728147324628</v>
          </cell>
          <cell r="E34">
            <v>242.61506571502099</v>
          </cell>
          <cell r="F34">
            <v>249.269700185652</v>
          </cell>
          <cell r="G34">
            <v>257.462268763027</v>
          </cell>
          <cell r="H34">
            <v>265.40605722432201</v>
          </cell>
          <cell r="I34">
            <v>308.87031203102202</v>
          </cell>
          <cell r="J34">
            <v>302.11859099492301</v>
          </cell>
          <cell r="K34">
            <v>307.54554022078599</v>
          </cell>
          <cell r="L34">
            <v>314.59229021362398</v>
          </cell>
        </row>
        <row r="35">
          <cell r="B35" t="str">
            <v>Coste consultas totales ajustadas</v>
          </cell>
          <cell r="C35">
            <v>106.514527973497</v>
          </cell>
          <cell r="D35">
            <v>100.90496510004201</v>
          </cell>
          <cell r="E35">
            <v>102.48741340747701</v>
          </cell>
          <cell r="F35">
            <v>102.724773434247</v>
          </cell>
          <cell r="G35">
            <v>105.79388377094</v>
          </cell>
          <cell r="H35">
            <v>108.579649495165</v>
          </cell>
          <cell r="I35">
            <v>129.28286201669101</v>
          </cell>
          <cell r="J35">
            <v>125.084819224917</v>
          </cell>
          <cell r="K35">
            <v>123.35607192256199</v>
          </cell>
          <cell r="L35">
            <v>124.80739772710299</v>
          </cell>
        </row>
        <row r="36">
          <cell r="B36" t="str">
            <v>Coste CMA ajustado</v>
          </cell>
          <cell r="C36">
            <v>880.30150659578896</v>
          </cell>
          <cell r="D36">
            <v>833.29105472862602</v>
          </cell>
          <cell r="E36">
            <v>848.76503162580104</v>
          </cell>
          <cell r="F36">
            <v>851.73531135151404</v>
          </cell>
          <cell r="G36">
            <v>877.683638733576</v>
          </cell>
          <cell r="H36">
            <v>902.45732938348101</v>
          </cell>
          <cell r="I36">
            <v>1091.2731181599099</v>
          </cell>
          <cell r="J36">
            <v>1049.4101941005599</v>
          </cell>
          <cell r="K36">
            <v>1046.26213564298</v>
          </cell>
          <cell r="L36">
            <v>1059.3178313603601</v>
          </cell>
        </row>
        <row r="37">
          <cell r="B37" t="str">
            <v>Coste Hospitalización Parcial</v>
          </cell>
          <cell r="C37">
            <v>440.15075329789499</v>
          </cell>
          <cell r="D37">
            <v>475.43203449518501</v>
          </cell>
          <cell r="E37">
            <v>477.23817423246197</v>
          </cell>
          <cell r="F37">
            <v>491.04069468336502</v>
          </cell>
          <cell r="G37">
            <v>506.36901250686299</v>
          </cell>
          <cell r="H37">
            <v>519.97286552803996</v>
          </cell>
          <cell r="I37">
            <v>633.13079578308896</v>
          </cell>
          <cell r="J37">
            <v>607.81668339127498</v>
          </cell>
          <cell r="K37">
            <v>606.16991842064897</v>
          </cell>
          <cell r="L37">
            <v>613.77364251360405</v>
          </cell>
        </row>
        <row r="39">
          <cell r="B39" t="str">
            <v>200- 500 Camas</v>
          </cell>
        </row>
        <row r="40">
          <cell r="B40" t="str">
            <v>Moneda Corriente</v>
          </cell>
          <cell r="C40">
            <v>2014</v>
          </cell>
          <cell r="D40">
            <v>2015</v>
          </cell>
          <cell r="E40">
            <v>2016</v>
          </cell>
          <cell r="F40">
            <v>2017</v>
          </cell>
          <cell r="G40">
            <v>2018</v>
          </cell>
          <cell r="H40">
            <v>2019</v>
          </cell>
          <cell r="I40">
            <v>2020</v>
          </cell>
          <cell r="J40">
            <v>2021</v>
          </cell>
          <cell r="K40">
            <v>2022</v>
          </cell>
          <cell r="L40">
            <v>2023</v>
          </cell>
        </row>
        <row r="41">
          <cell r="B41" t="str">
            <v>Coste medio por alta ajustado</v>
          </cell>
          <cell r="C41">
            <v>3988.8080182149301</v>
          </cell>
          <cell r="D41">
            <v>3717.3601654253998</v>
          </cell>
          <cell r="E41">
            <v>3742.4812421636402</v>
          </cell>
          <cell r="F41">
            <v>3727.8997439701998</v>
          </cell>
          <cell r="G41">
            <v>3859.5513257039502</v>
          </cell>
          <cell r="H41">
            <v>4021.9766001933499</v>
          </cell>
          <cell r="I41">
            <v>5459.3404330800204</v>
          </cell>
          <cell r="J41">
            <v>5387.7859556661197</v>
          </cell>
          <cell r="K41">
            <v>4960.54755393909</v>
          </cell>
          <cell r="L41">
            <v>4998.7766028461101</v>
          </cell>
        </row>
        <row r="42">
          <cell r="B42" t="str">
            <v>Coste medio por cama ajustado</v>
          </cell>
          <cell r="C42">
            <v>189069.40031825099</v>
          </cell>
          <cell r="D42">
            <v>174560.95288970901</v>
          </cell>
          <cell r="E42">
            <v>175964.81526654301</v>
          </cell>
          <cell r="F42">
            <v>175204.56690170499</v>
          </cell>
          <cell r="G42">
            <v>179552.17714203699</v>
          </cell>
          <cell r="H42">
            <v>188634.17455378</v>
          </cell>
          <cell r="I42">
            <v>214928.25219186401</v>
          </cell>
          <cell r="J42">
            <v>221253.717769279</v>
          </cell>
          <cell r="K42">
            <v>220818.83726835801</v>
          </cell>
          <cell r="L42">
            <v>228096.00456306999</v>
          </cell>
        </row>
        <row r="43">
          <cell r="B43" t="str">
            <v xml:space="preserve">Coste urgencia no Ingresada ajustadas </v>
          </cell>
          <cell r="C43">
            <v>253.11704770658201</v>
          </cell>
          <cell r="D43">
            <v>238.44123537361801</v>
          </cell>
          <cell r="E43">
            <v>244.172170720292</v>
          </cell>
          <cell r="F43">
            <v>244.54465530323</v>
          </cell>
          <cell r="G43">
            <v>249.99695457395799</v>
          </cell>
          <cell r="H43">
            <v>263.94143381779099</v>
          </cell>
          <cell r="I43">
            <v>328.68062046601</v>
          </cell>
          <cell r="J43">
            <v>322.06175554970201</v>
          </cell>
          <cell r="K43">
            <v>320.486185236403</v>
          </cell>
          <cell r="L43">
            <v>328.77371229878401</v>
          </cell>
        </row>
        <row r="44">
          <cell r="B44" t="str">
            <v>Coste consultas totales ajustadas</v>
          </cell>
          <cell r="C44">
            <v>93.176564712115805</v>
          </cell>
          <cell r="D44">
            <v>87.566167732596</v>
          </cell>
          <cell r="E44">
            <v>89.682797597004097</v>
          </cell>
          <cell r="F44">
            <v>89.851349510006102</v>
          </cell>
          <cell r="G44">
            <v>91.588668528552105</v>
          </cell>
          <cell r="H44">
            <v>96.741203668110899</v>
          </cell>
          <cell r="I44">
            <v>118.335801761727</v>
          </cell>
          <cell r="J44">
            <v>116.137501863273</v>
          </cell>
          <cell r="K44">
            <v>115.782617741902</v>
          </cell>
          <cell r="L44">
            <v>118.64678198014801</v>
          </cell>
        </row>
        <row r="45">
          <cell r="B45" t="str">
            <v>Coste CMA ajustado</v>
          </cell>
          <cell r="C45">
            <v>759.35114311974496</v>
          </cell>
          <cell r="D45">
            <v>715.32370612085299</v>
          </cell>
          <cell r="E45">
            <v>732.51651216087498</v>
          </cell>
          <cell r="F45">
            <v>733.63396590969</v>
          </cell>
          <cell r="G45">
            <v>749.99086372187298</v>
          </cell>
          <cell r="H45">
            <v>791.82430145337196</v>
          </cell>
          <cell r="I45">
            <v>986.04186139802903</v>
          </cell>
          <cell r="J45">
            <v>966.18526664910496</v>
          </cell>
          <cell r="K45">
            <v>961.45855570921003</v>
          </cell>
          <cell r="L45">
            <v>986.32113689635105</v>
          </cell>
        </row>
        <row r="46">
          <cell r="C46">
            <v>379.67557155987203</v>
          </cell>
          <cell r="D46">
            <v>404.77881381113701</v>
          </cell>
          <cell r="E46">
            <v>408.273208038002</v>
          </cell>
          <cell r="F46">
            <v>418.12469731228498</v>
          </cell>
          <cell r="G46">
            <v>428.285921793287</v>
          </cell>
          <cell r="H46">
            <v>451.65949328192397</v>
          </cell>
          <cell r="I46">
            <v>567.05497398034197</v>
          </cell>
          <cell r="J46">
            <v>551.49903986064805</v>
          </cell>
          <cell r="K46">
            <v>551.12846948209699</v>
          </cell>
          <cell r="L46">
            <v>564.74532316222599</v>
          </cell>
        </row>
        <row r="48">
          <cell r="B48" t="str">
            <v>Moneda Constante</v>
          </cell>
          <cell r="C48">
            <v>2014</v>
          </cell>
          <cell r="D48">
            <v>2015</v>
          </cell>
          <cell r="E48">
            <v>2016</v>
          </cell>
          <cell r="F48">
            <v>2017</v>
          </cell>
          <cell r="G48">
            <v>2018</v>
          </cell>
          <cell r="H48">
            <v>2019</v>
          </cell>
          <cell r="I48">
            <v>2020</v>
          </cell>
          <cell r="J48">
            <v>2021</v>
          </cell>
          <cell r="K48">
            <v>2022</v>
          </cell>
          <cell r="L48">
            <v>2023</v>
          </cell>
        </row>
        <row r="49">
          <cell r="B49" t="str">
            <v>Coste medio por alta ajustado</v>
          </cell>
          <cell r="C49">
            <v>4101.5493561418798</v>
          </cell>
          <cell r="D49">
            <v>3817.04875542115</v>
          </cell>
          <cell r="E49">
            <v>3852.2213992755001</v>
          </cell>
          <cell r="F49">
            <v>3809.0159119960799</v>
          </cell>
          <cell r="G49">
            <v>3932.0050725066699</v>
          </cell>
          <cell r="H49">
            <v>4064.41245321529</v>
          </cell>
          <cell r="I49">
            <v>5496.5843726919802</v>
          </cell>
          <cell r="J49">
            <v>5387.7904454914897</v>
          </cell>
          <cell r="K49">
            <v>4906.4741204038301</v>
          </cell>
          <cell r="L49">
            <v>4853.4285513058803</v>
          </cell>
        </row>
        <row r="50">
          <cell r="B50" t="str">
            <v>Coste medio por cama ajustado</v>
          </cell>
          <cell r="C50">
            <v>194413.33691675001</v>
          </cell>
          <cell r="D50">
            <v>179242.16065207301</v>
          </cell>
          <cell r="E50">
            <v>181124.60237675099</v>
          </cell>
          <cell r="F50">
            <v>179016.88055383301</v>
          </cell>
          <cell r="G50">
            <v>182922.83525296499</v>
          </cell>
          <cell r="H50">
            <v>190624.45269361199</v>
          </cell>
          <cell r="I50">
            <v>216394.50529398501</v>
          </cell>
          <cell r="J50">
            <v>221253.90214753099</v>
          </cell>
          <cell r="K50">
            <v>218411.75768883</v>
          </cell>
          <cell r="L50">
            <v>221463.71981394201</v>
          </cell>
        </row>
        <row r="51">
          <cell r="B51" t="str">
            <v xml:space="preserve">Coste urgencia no Ingresada ajustadas </v>
          </cell>
          <cell r="C51">
            <v>228.5805225972</v>
          </cell>
          <cell r="D51">
            <v>214.818615412127</v>
          </cell>
          <cell r="E51">
            <v>220.83383220045701</v>
          </cell>
          <cell r="F51">
            <v>220.59176712747299</v>
          </cell>
          <cell r="G51">
            <v>225.09948981859799</v>
          </cell>
          <cell r="H51">
            <v>236.398221516305</v>
          </cell>
          <cell r="I51">
            <v>284.25705536111599</v>
          </cell>
          <cell r="J51">
            <v>282.02629024772398</v>
          </cell>
          <cell r="K51">
            <v>280.69311703612902</v>
          </cell>
          <cell r="L51">
            <v>284.06579548018198</v>
          </cell>
        </row>
        <row r="52">
          <cell r="B52" t="str">
            <v>Coste consultas totales ajustadas</v>
          </cell>
          <cell r="C52">
            <v>95.810146103125405</v>
          </cell>
          <cell r="D52">
            <v>89.914433007987995</v>
          </cell>
          <cell r="E52">
            <v>92.312551405158501</v>
          </cell>
          <cell r="F52">
            <v>91.806444245586107</v>
          </cell>
          <cell r="G52">
            <v>93.308024391336502</v>
          </cell>
          <cell r="H52">
            <v>97.761919576758501</v>
          </cell>
          <cell r="I52">
            <v>119.143095519787</v>
          </cell>
          <cell r="J52">
            <v>116.13759864460501</v>
          </cell>
          <cell r="K52">
            <v>114.520506328408</v>
          </cell>
          <cell r="L52">
            <v>115.19692215394301</v>
          </cell>
        </row>
        <row r="53">
          <cell r="B53" t="str">
            <v>Coste CMA ajustado</v>
          </cell>
          <cell r="C53">
            <v>780.81376138583801</v>
          </cell>
          <cell r="D53">
            <v>734.50656935723305</v>
          </cell>
          <cell r="E53">
            <v>753.99597242534196</v>
          </cell>
          <cell r="F53">
            <v>749.59726431772299</v>
          </cell>
          <cell r="G53">
            <v>764.07012930452504</v>
          </cell>
          <cell r="H53">
            <v>800.17883530970096</v>
          </cell>
          <cell r="I53">
            <v>992.76869662491004</v>
          </cell>
          <cell r="J53">
            <v>966.18607180416404</v>
          </cell>
          <cell r="K53">
            <v>950.97798582378005</v>
          </cell>
          <cell r="L53">
            <v>957.64214864966505</v>
          </cell>
        </row>
        <row r="54">
          <cell r="B54" t="str">
            <v>Coste Hospitalización Parcial</v>
          </cell>
          <cell r="C54">
            <v>390.406880692919</v>
          </cell>
          <cell r="D54">
            <v>415.63378277117801</v>
          </cell>
          <cell r="E54">
            <v>420.24493564210599</v>
          </cell>
          <cell r="F54">
            <v>427.222762049089</v>
          </cell>
          <cell r="G54">
            <v>436.32595471890698</v>
          </cell>
          <cell r="H54">
            <v>456.42495011525199</v>
          </cell>
          <cell r="I54">
            <v>570.92345616541002</v>
          </cell>
          <cell r="J54">
            <v>551.49949944356399</v>
          </cell>
          <cell r="K54">
            <v>545.12078417319003</v>
          </cell>
          <cell r="L54">
            <v>548.32437882729596</v>
          </cell>
        </row>
        <row r="56">
          <cell r="B56" t="str">
            <v>Menos de 200 Camas</v>
          </cell>
        </row>
        <row r="57">
          <cell r="B57" t="str">
            <v>Moneda Corriente</v>
          </cell>
          <cell r="C57">
            <v>2014</v>
          </cell>
          <cell r="D57">
            <v>2015</v>
          </cell>
          <cell r="E57">
            <v>2016</v>
          </cell>
          <cell r="F57">
            <v>2017</v>
          </cell>
          <cell r="G57">
            <v>2018</v>
          </cell>
          <cell r="H57">
            <v>2019</v>
          </cell>
          <cell r="I57">
            <v>2020</v>
          </cell>
          <cell r="J57">
            <v>2021</v>
          </cell>
          <cell r="K57">
            <v>2022</v>
          </cell>
          <cell r="L57">
            <v>2023</v>
          </cell>
        </row>
        <row r="58">
          <cell r="B58" t="str">
            <v>Coste medio por alta ajustado</v>
          </cell>
          <cell r="C58">
            <v>3338.9344380458601</v>
          </cell>
          <cell r="D58">
            <v>3190.1765303177399</v>
          </cell>
          <cell r="E58">
            <v>3251.39904515236</v>
          </cell>
          <cell r="F58">
            <v>3285.8650257364802</v>
          </cell>
          <cell r="G58">
            <v>3331.54097514774</v>
          </cell>
          <cell r="H58">
            <v>3551.2142330607799</v>
          </cell>
          <cell r="I58">
            <v>4838.3131323510697</v>
          </cell>
          <cell r="J58">
            <v>4585.2835514870303</v>
          </cell>
          <cell r="K58">
            <v>4585.2846649352996</v>
          </cell>
          <cell r="L58">
            <v>4509.3701501287696</v>
          </cell>
        </row>
        <row r="59">
          <cell r="B59" t="str">
            <v>Coste medio por cama ajustado</v>
          </cell>
          <cell r="C59">
            <v>159691.55061962301</v>
          </cell>
          <cell r="D59">
            <v>153191.58543964601</v>
          </cell>
          <cell r="E59">
            <v>154873.50298643901</v>
          </cell>
          <cell r="F59">
            <v>152036.52027895499</v>
          </cell>
          <cell r="G59">
            <v>152421.76040955199</v>
          </cell>
          <cell r="H59">
            <v>159208.08093304699</v>
          </cell>
          <cell r="I59">
            <v>180105.15103888599</v>
          </cell>
          <cell r="J59">
            <v>176517.22702963601</v>
          </cell>
          <cell r="K59">
            <v>188729.127724394</v>
          </cell>
          <cell r="L59">
            <v>197772.97854622899</v>
          </cell>
        </row>
        <row r="60">
          <cell r="B60" t="str">
            <v xml:space="preserve">Coste urgencia no Ingresada ajustadas </v>
          </cell>
          <cell r="C60">
            <v>254.953049247308</v>
          </cell>
          <cell r="D60">
            <v>241.66855370419299</v>
          </cell>
          <cell r="E60">
            <v>245.08188391875399</v>
          </cell>
          <cell r="F60">
            <v>248.34401952073301</v>
          </cell>
          <cell r="G60">
            <v>250.975445695926</v>
          </cell>
          <cell r="H60">
            <v>267.89921434608101</v>
          </cell>
          <cell r="I60">
            <v>336.31430833735999</v>
          </cell>
          <cell r="J60">
            <v>320.11887442508601</v>
          </cell>
          <cell r="K60">
            <v>327.53808202860102</v>
          </cell>
          <cell r="L60">
            <v>343.75552469494397</v>
          </cell>
        </row>
        <row r="61">
          <cell r="B61" t="str">
            <v>Coste consultas totales ajustadas</v>
          </cell>
          <cell r="C61">
            <v>94.010019553065902</v>
          </cell>
          <cell r="D61">
            <v>89.350302176731901</v>
          </cell>
          <cell r="E61">
            <v>90.474234494750405</v>
          </cell>
          <cell r="F61">
            <v>91.706610581549199</v>
          </cell>
          <cell r="G61">
            <v>92.699983712068899</v>
          </cell>
          <cell r="H61">
            <v>98.906971000351902</v>
          </cell>
          <cell r="I61">
            <v>121.017476821744</v>
          </cell>
          <cell r="J61">
            <v>116.058374892318</v>
          </cell>
          <cell r="K61">
            <v>119.08879627459601</v>
          </cell>
          <cell r="L61">
            <v>123.979025510211</v>
          </cell>
        </row>
        <row r="62">
          <cell r="B62" t="str">
            <v>Coste CMA ajustado</v>
          </cell>
          <cell r="C62">
            <v>764.85914774192304</v>
          </cell>
          <cell r="D62">
            <v>725.00566111257797</v>
          </cell>
          <cell r="E62">
            <v>735.24565175626299</v>
          </cell>
          <cell r="F62">
            <v>745.03205856220097</v>
          </cell>
          <cell r="G62">
            <v>752.92633708777805</v>
          </cell>
          <cell r="H62">
            <v>803.69764303824297</v>
          </cell>
          <cell r="I62">
            <v>1008.94292501208</v>
          </cell>
          <cell r="J62">
            <v>960.35662327525802</v>
          </cell>
          <cell r="K62">
            <v>982.61424608580296</v>
          </cell>
          <cell r="L62">
            <v>1031.2665740848299</v>
          </cell>
        </row>
        <row r="63">
          <cell r="B63" t="str">
            <v>Coste Hospitalización Parcial</v>
          </cell>
          <cell r="C63">
            <v>382.42957387096101</v>
          </cell>
          <cell r="D63">
            <v>396.20201471041401</v>
          </cell>
          <cell r="E63">
            <v>397.70449211290401</v>
          </cell>
          <cell r="F63">
            <v>411.55287439712299</v>
          </cell>
          <cell r="G63">
            <v>416.69824746305397</v>
          </cell>
          <cell r="H63">
            <v>444.32477245727398</v>
          </cell>
          <cell r="I63">
            <v>562.977904433601</v>
          </cell>
          <cell r="J63">
            <v>535.18003884039797</v>
          </cell>
          <cell r="K63">
            <v>549.00031696814301</v>
          </cell>
          <cell r="L63">
            <v>579.06497150158702</v>
          </cell>
        </row>
        <row r="65">
          <cell r="B65" t="str">
            <v>Moneda Constante</v>
          </cell>
          <cell r="C65">
            <v>2014</v>
          </cell>
          <cell r="D65">
            <v>2015</v>
          </cell>
          <cell r="E65">
            <v>2016</v>
          </cell>
          <cell r="F65">
            <v>2017</v>
          </cell>
          <cell r="G65">
            <v>2018</v>
          </cell>
          <cell r="H65">
            <v>2019</v>
          </cell>
          <cell r="I65">
            <v>2020</v>
          </cell>
          <cell r="J65">
            <v>2021</v>
          </cell>
          <cell r="K65">
            <v>2022</v>
          </cell>
          <cell r="L65">
            <v>2023</v>
          </cell>
        </row>
        <row r="66">
          <cell r="B66" t="str">
            <v>Coste medio por alta ajustado</v>
          </cell>
          <cell r="C66">
            <v>3433.30747732894</v>
          </cell>
          <cell r="D66">
            <v>3275.7276165705098</v>
          </cell>
          <cell r="E66">
            <v>3346.73928040284</v>
          </cell>
          <cell r="F66">
            <v>3357.3628657653398</v>
          </cell>
          <cell r="G66">
            <v>3394.0826039294798</v>
          </cell>
          <cell r="H66">
            <v>3588.6830749322999</v>
          </cell>
          <cell r="I66">
            <v>4871.3203874094197</v>
          </cell>
          <cell r="J66">
            <v>4585.2873725598301</v>
          </cell>
          <cell r="K66">
            <v>4535.3018590305901</v>
          </cell>
          <cell r="L66">
            <v>4378.2524353219696</v>
          </cell>
        </row>
        <row r="67">
          <cell r="B67" t="str">
            <v>Coste medio por cama ajustado</v>
          </cell>
          <cell r="C67">
            <v>164205.13938856599</v>
          </cell>
          <cell r="D67">
            <v>157299.73005628301</v>
          </cell>
          <cell r="E67">
            <v>159414.83304274399</v>
          </cell>
          <cell r="F67">
            <v>155344.71544835699</v>
          </cell>
          <cell r="G67">
            <v>155283.11052618199</v>
          </cell>
          <cell r="H67">
            <v>160887.88452068</v>
          </cell>
          <cell r="I67">
            <v>181333.83890902699</v>
          </cell>
          <cell r="J67">
            <v>176517.37412744801</v>
          </cell>
          <cell r="K67">
            <v>186671.84839520601</v>
          </cell>
          <cell r="L67">
            <v>192022.38807922599</v>
          </cell>
        </row>
        <row r="68">
          <cell r="B68" t="str">
            <v xml:space="preserve">Coste urgencia no Ingresada ajustadas </v>
          </cell>
          <cell r="C68">
            <v>240.73172556473401</v>
          </cell>
          <cell r="D68">
            <v>228.18903650146299</v>
          </cell>
          <cell r="E68">
            <v>232.62223268984999</v>
          </cell>
          <cell r="F68">
            <v>234.55014976256601</v>
          </cell>
          <cell r="G68">
            <v>236.810574422332</v>
          </cell>
          <cell r="H68">
            <v>251.57852626845701</v>
          </cell>
          <cell r="I68">
            <v>308.39246299858002</v>
          </cell>
          <cell r="J68">
            <v>295.36362392590502</v>
          </cell>
          <cell r="K68">
            <v>297.54167639081601</v>
          </cell>
          <cell r="L68">
            <v>306.58794842194197</v>
          </cell>
        </row>
        <row r="69">
          <cell r="B69" t="str">
            <v>Coste consultas totales ajustadas</v>
          </cell>
          <cell r="C69">
            <v>96.667158060246905</v>
          </cell>
          <cell r="D69">
            <v>91.746412653875694</v>
          </cell>
          <cell r="E69">
            <v>93.1271954758693</v>
          </cell>
          <cell r="F69">
            <v>93.702074339674496</v>
          </cell>
          <cell r="G69">
            <v>94.440201831144194</v>
          </cell>
          <cell r="H69">
            <v>99.950537908228696</v>
          </cell>
          <cell r="I69">
            <v>121.843065123846</v>
          </cell>
          <cell r="J69">
            <v>116.058471607711</v>
          </cell>
          <cell r="K69">
            <v>117.79064520556</v>
          </cell>
          <cell r="L69">
            <v>120.374121506398</v>
          </cell>
        </row>
        <row r="70">
          <cell r="B70" t="str">
            <v>Coste CMA ajustado</v>
          </cell>
          <cell r="C70">
            <v>786.47744655407803</v>
          </cell>
          <cell r="D70">
            <v>744.44816570695798</v>
          </cell>
          <cell r="E70">
            <v>756.80513812870402</v>
          </cell>
          <cell r="F70">
            <v>761.24337050661404</v>
          </cell>
          <cell r="G70">
            <v>767.06070908722495</v>
          </cell>
          <cell r="H70">
            <v>812.17745245643198</v>
          </cell>
          <cell r="I70">
            <v>1015.82599263383</v>
          </cell>
          <cell r="J70">
            <v>960.35742357311005</v>
          </cell>
          <cell r="K70">
            <v>971.90306439693097</v>
          </cell>
          <cell r="L70">
            <v>1001.2807197307</v>
          </cell>
        </row>
        <row r="71">
          <cell r="B71" t="str">
            <v>Coste Hospitalización Parcial</v>
          </cell>
          <cell r="C71">
            <v>393.23872327703901</v>
          </cell>
          <cell r="D71">
            <v>406.82697932033</v>
          </cell>
          <cell r="E71">
            <v>409.36631501180301</v>
          </cell>
          <cell r="F71">
            <v>420.50794143322798</v>
          </cell>
          <cell r="G71">
            <v>424.52074981294101</v>
          </cell>
          <cell r="H71">
            <v>449.01284069145999</v>
          </cell>
          <cell r="I71">
            <v>566.81857261185701</v>
          </cell>
          <cell r="J71">
            <v>535.18048482413496</v>
          </cell>
          <cell r="K71">
            <v>543.01583000826304</v>
          </cell>
          <cell r="L71">
            <v>562.22765869288196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Open Sans">
      <a:majorFont>
        <a:latin typeface="Open Sans"/>
        <a:ea typeface=""/>
        <a:cs typeface=""/>
      </a:majorFont>
      <a:minorFont>
        <a:latin typeface="Open Sans"/>
        <a:ea typeface=""/>
        <a:cs typeface="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showGridLines="0" zoomScaleNormal="100" workbookViewId="0">
      <selection activeCell="B3" sqref="B3:H17"/>
    </sheetView>
  </sheetViews>
  <sheetFormatPr baseColWidth="10" defaultColWidth="11.46484375" defaultRowHeight="15.75" x14ac:dyDescent="0.55000000000000004"/>
  <cols>
    <col min="1" max="7" width="11.46484375" style="3"/>
    <col min="8" max="8" width="43.46484375" style="3" customWidth="1"/>
    <col min="9" max="16384" width="11.46484375" style="3"/>
  </cols>
  <sheetData>
    <row r="1" spans="1:16" x14ac:dyDescent="0.55000000000000004">
      <c r="B1" s="21"/>
    </row>
    <row r="3" spans="1:16" s="5" customFormat="1" ht="25.05" customHeight="1" x14ac:dyDescent="0.35">
      <c r="A3" s="1"/>
      <c r="B3" s="112" t="s">
        <v>7</v>
      </c>
      <c r="C3" s="112"/>
      <c r="D3" s="112"/>
      <c r="E3" s="112"/>
      <c r="F3" s="112"/>
      <c r="G3" s="112"/>
      <c r="H3" s="112"/>
      <c r="I3" s="1"/>
      <c r="J3" s="2"/>
      <c r="K3" s="4"/>
      <c r="L3" s="4"/>
      <c r="M3" s="4"/>
      <c r="N3" s="4"/>
      <c r="O3" s="4"/>
      <c r="P3" s="4"/>
    </row>
    <row r="4" spans="1:16" s="6" customFormat="1" x14ac:dyDescent="0.55000000000000004">
      <c r="B4" s="14"/>
      <c r="C4" s="14"/>
      <c r="D4" s="14"/>
      <c r="E4" s="14"/>
      <c r="F4" s="14"/>
      <c r="G4" s="14"/>
      <c r="H4" s="14"/>
      <c r="I4" s="15"/>
      <c r="J4" s="15"/>
      <c r="K4" s="15"/>
    </row>
    <row r="5" spans="1:16" s="5" customFormat="1" ht="20.2" customHeight="1" x14ac:dyDescent="0.35">
      <c r="A5" s="1"/>
      <c r="B5" s="110" t="str">
        <f>'TABLA 4.1'!B2:J2</f>
        <v>TABLA 4.1 ACTIVIDAD ASISTENCIAL FINANCIADA CON CARGO A FONDOS PUBLICOS. Años 2014-2023</v>
      </c>
      <c r="C5" s="111"/>
      <c r="D5" s="111"/>
      <c r="E5" s="111"/>
      <c r="F5" s="111"/>
      <c r="G5" s="111"/>
      <c r="H5" s="111"/>
      <c r="I5" s="16"/>
      <c r="J5" s="17"/>
      <c r="K5" s="18"/>
      <c r="L5" s="4"/>
      <c r="M5" s="4"/>
      <c r="N5" s="4"/>
      <c r="O5" s="4"/>
      <c r="P5" s="4"/>
    </row>
    <row r="6" spans="1:16" s="5" customFormat="1" ht="20.2" customHeight="1" x14ac:dyDescent="0.35">
      <c r="A6" s="1"/>
      <c r="B6" s="110" t="str">
        <f>'TABLA 4.2'!B2:J2</f>
        <v>TABLA 4.2 PORCENTAJE ACTIVIDAD ASISTENCIAL FINANCIADA CON CARGO A FONDOS PUBLICOS. Años 2014-2023</v>
      </c>
      <c r="C6" s="111"/>
      <c r="D6" s="111"/>
      <c r="E6" s="111"/>
      <c r="F6" s="111"/>
      <c r="G6" s="111"/>
      <c r="H6" s="111"/>
      <c r="I6" s="16"/>
      <c r="J6" s="17"/>
      <c r="K6" s="18"/>
      <c r="L6" s="4"/>
      <c r="M6" s="4"/>
      <c r="N6" s="4"/>
      <c r="O6" s="4"/>
      <c r="P6" s="4"/>
    </row>
    <row r="7" spans="1:16" s="5" customFormat="1" ht="20.2" customHeight="1" x14ac:dyDescent="0.35">
      <c r="A7" s="1"/>
      <c r="B7" s="110" t="str">
        <f>'TABLA 4.3'!B2:J2</f>
        <v>TABLA 4.3 COMPRAS Y GASTOS en millones. Años 2014-2023</v>
      </c>
      <c r="C7" s="110"/>
      <c r="D7" s="110"/>
      <c r="E7" s="110"/>
      <c r="F7" s="110"/>
      <c r="G7" s="110"/>
      <c r="H7" s="110"/>
      <c r="I7" s="16"/>
      <c r="J7" s="17"/>
      <c r="K7" s="18"/>
      <c r="L7" s="4"/>
      <c r="M7" s="4"/>
      <c r="N7" s="4"/>
      <c r="O7" s="4"/>
      <c r="P7" s="4"/>
    </row>
    <row r="8" spans="1:16" s="5" customFormat="1" ht="20.2" customHeight="1" x14ac:dyDescent="0.35">
      <c r="A8" s="1"/>
      <c r="B8" s="110" t="str">
        <f>'TABLA 4.4'!B2:J2</f>
        <v>TABLA 4.4 COMPRAS Y GASTOS SEGÚN DEPENDENCIA. Años 2014-2023</v>
      </c>
      <c r="C8" s="111"/>
      <c r="D8" s="111"/>
      <c r="E8" s="111"/>
      <c r="F8" s="111"/>
      <c r="G8" s="111"/>
      <c r="H8" s="111"/>
      <c r="I8" s="16"/>
      <c r="J8" s="17"/>
      <c r="K8" s="18"/>
      <c r="L8" s="4"/>
      <c r="M8" s="4"/>
      <c r="N8" s="4"/>
      <c r="O8" s="4"/>
      <c r="P8" s="4"/>
    </row>
    <row r="9" spans="1:16" s="5" customFormat="1" ht="20.2" customHeight="1" x14ac:dyDescent="0.35">
      <c r="A9" s="1"/>
      <c r="B9" s="110" t="str">
        <f>'TABLA 4.5'!B2:J2</f>
        <v>TABLA 4.5 PRODUCCIÓN Y COSTE EN LOS HOSPITALES SEGÚN DEPENDENCIA. Hospitales de Agudos. Años 2014-2023</v>
      </c>
      <c r="C9" s="111"/>
      <c r="D9" s="111"/>
      <c r="E9" s="111"/>
      <c r="F9" s="111"/>
      <c r="G9" s="111"/>
      <c r="H9" s="111"/>
      <c r="I9" s="16"/>
      <c r="J9" s="17"/>
      <c r="K9" s="18"/>
      <c r="L9" s="4"/>
      <c r="M9" s="4"/>
      <c r="N9" s="4"/>
      <c r="O9" s="4"/>
      <c r="P9" s="4"/>
    </row>
    <row r="10" spans="1:16" ht="20.2" customHeight="1" x14ac:dyDescent="0.55000000000000004">
      <c r="B10" s="110" t="str">
        <f>'TABLA 4.6 '!B2:K2</f>
        <v>TABLA 4.6 PRODUCCIÓN Y COSTE SEGÚN TAMAÑO. Años 2014-2023</v>
      </c>
      <c r="C10" s="111"/>
      <c r="D10" s="111"/>
      <c r="E10" s="111"/>
      <c r="F10" s="111"/>
      <c r="G10" s="111"/>
      <c r="H10" s="111"/>
      <c r="I10" s="19"/>
      <c r="J10" s="19"/>
      <c r="K10" s="19"/>
    </row>
    <row r="11" spans="1:16" ht="20.2" customHeight="1" x14ac:dyDescent="0.55000000000000004">
      <c r="B11" s="110" t="str">
        <f>'TABLA 4.7'!_Toc490737590</f>
        <v>TABLA 4.7 UPAS (en miles) POR MODALIDAD ASISTENCIAL SEGÚN DEPENDENCIA.  Años 2014-2023</v>
      </c>
      <c r="C11" s="111"/>
      <c r="D11" s="111"/>
      <c r="E11" s="111"/>
      <c r="F11" s="111"/>
      <c r="G11" s="111"/>
      <c r="H11" s="111"/>
    </row>
    <row r="12" spans="1:16" ht="20.2" customHeight="1" x14ac:dyDescent="0.55000000000000004">
      <c r="B12" s="110" t="str">
        <f>'TABLA 4.8 '!B2:J2</f>
        <v>TABLA 4.8 UPAS (en miles) POR MODALIDAD ASISTENCIAL SEGÚN DEPENDENCIA. Hospitales de Agudos por tamaño. Años 2014-2023</v>
      </c>
      <c r="C12" s="111"/>
      <c r="D12" s="111"/>
      <c r="E12" s="111"/>
      <c r="F12" s="111"/>
      <c r="G12" s="111"/>
      <c r="H12" s="111"/>
    </row>
    <row r="13" spans="1:16" ht="20.2" customHeight="1" x14ac:dyDescent="0.55000000000000004">
      <c r="B13" s="110" t="str">
        <f>'TABLA 4.9'!B2:J2</f>
        <v>Tabla 4.9 GASTO HOSPITALARIO POR ÁREAS DE ACTIVIDAD en millones €.. Años 2014-2023</v>
      </c>
      <c r="C13" s="111"/>
      <c r="D13" s="111"/>
      <c r="E13" s="111"/>
      <c r="F13" s="111"/>
      <c r="G13" s="111"/>
      <c r="H13" s="111"/>
    </row>
    <row r="14" spans="1:16" ht="20.2" customHeight="1" x14ac:dyDescent="0.55000000000000004">
      <c r="B14" s="110" t="str">
        <f>'TABLA 4.10'!B2:J2</f>
        <v>TABLA 4.10  COSTE MEDIO AJUSTADO POR ÁREAS DE ACTIVIDAD en €. Hospitales de Agudos. Años 2014-2023</v>
      </c>
      <c r="C14" s="111"/>
      <c r="D14" s="111"/>
      <c r="E14" s="111"/>
      <c r="F14" s="111"/>
      <c r="G14" s="111"/>
      <c r="H14" s="111"/>
    </row>
    <row r="15" spans="1:16" ht="20.2" customHeight="1" x14ac:dyDescent="0.55000000000000004">
      <c r="B15" s="110" t="str">
        <f>'TABLA 4.11'!B2:J2</f>
        <v>Tabla 4.11 COSTE MEDIO en € Por Tamaño.</v>
      </c>
      <c r="C15" s="111"/>
      <c r="D15" s="111"/>
      <c r="E15" s="111"/>
      <c r="F15" s="111"/>
      <c r="G15" s="111"/>
      <c r="H15" s="111"/>
    </row>
    <row r="16" spans="1:16" ht="20.2" customHeight="1" x14ac:dyDescent="0.55000000000000004">
      <c r="B16" s="110" t="e">
        <f>#REF!</f>
        <v>#REF!</v>
      </c>
      <c r="C16" s="111"/>
      <c r="D16" s="111"/>
      <c r="E16" s="111"/>
      <c r="F16" s="111"/>
      <c r="G16" s="111"/>
      <c r="H16" s="111"/>
    </row>
    <row r="17" ht="15" customHeight="1" x14ac:dyDescent="0.55000000000000004"/>
    <row r="18" ht="15" customHeight="1" x14ac:dyDescent="0.55000000000000004"/>
    <row r="19" ht="15" customHeight="1" x14ac:dyDescent="0.55000000000000004"/>
    <row r="20" ht="15" customHeight="1" x14ac:dyDescent="0.55000000000000004"/>
    <row r="21" ht="15" customHeight="1" x14ac:dyDescent="0.55000000000000004"/>
    <row r="22" ht="15" customHeight="1" x14ac:dyDescent="0.55000000000000004"/>
    <row r="23" ht="15" customHeight="1" x14ac:dyDescent="0.55000000000000004"/>
    <row r="24" ht="15" customHeight="1" x14ac:dyDescent="0.55000000000000004"/>
    <row r="25" ht="15" customHeight="1" x14ac:dyDescent="0.55000000000000004"/>
  </sheetData>
  <mergeCells count="13">
    <mergeCell ref="B14:H14"/>
    <mergeCell ref="B16:H16"/>
    <mergeCell ref="B10:H10"/>
    <mergeCell ref="B11:H11"/>
    <mergeCell ref="B12:H12"/>
    <mergeCell ref="B13:H13"/>
    <mergeCell ref="B15:H15"/>
    <mergeCell ref="B9:H9"/>
    <mergeCell ref="B3:H3"/>
    <mergeCell ref="B5:H5"/>
    <mergeCell ref="B6:H6"/>
    <mergeCell ref="B7:H7"/>
    <mergeCell ref="B8:H8"/>
  </mergeCells>
  <hyperlinks>
    <hyperlink ref="B8:H9" location="'TABLA 4.3'!A1" display="TABLA 4.3 PRODUCCIÓN Y COSTE EN LOS HOSPITALES (1) SEGÚN DEPENDENCIA" xr:uid="{00000000-0004-0000-0000-000000000000}"/>
    <hyperlink ref="B8:H8" location="'TABLA 4.4'!A1" display="TABLA 4.3 PRODUCCIÓN Y COSTE EN LOS HOSPITALES (*) SEGÚN DEPENDENCIA" xr:uid="{00000000-0004-0000-0000-000001000000}"/>
    <hyperlink ref="B9:H9" location="'TABLA 4.5'!A1" display="TABLA 4.3 PRODUCCIÓN Y COSTE EN LOS HOSPITALES (*) SEGÚN DEPENDENCIA" xr:uid="{00000000-0004-0000-0000-000002000000}"/>
    <hyperlink ref="B5:H5" location="'TABLA 4.1'!A1" display="'TABLA 4.1'!A1" xr:uid="{00000000-0004-0000-0000-000003000000}"/>
    <hyperlink ref="B10:H10" location="'TABLA 4.6 '!A1" display="'TABLA 4.6 '!A1" xr:uid="{00000000-0004-0000-0000-000004000000}"/>
    <hyperlink ref="B11:H11" location="'TABLA 4.7'!A1" display="'TABLA 4.7'!A1" xr:uid="{00000000-0004-0000-0000-000005000000}"/>
    <hyperlink ref="B6:H6" location="'TABLA 4.2'!_Toc14358410" display="'TABLA 4.2'!_Toc14358410" xr:uid="{00000000-0004-0000-0000-000006000000}"/>
    <hyperlink ref="B7:H7" location="'TABLA 4.3'!Área_de_impresión" display="'TABLA 4.3'!Área_de_impresión" xr:uid="{00000000-0004-0000-0000-000007000000}"/>
    <hyperlink ref="B12:H12" location="'TABLA 4.8 '!A1" display="'TABLA 4.8 '!A1" xr:uid="{00000000-0004-0000-0000-000008000000}"/>
    <hyperlink ref="B13:H13" location="'TABLA 4.9'!Área_de_impresión" display="'TABLA 4.9'!Área_de_impresión" xr:uid="{00000000-0004-0000-0000-000009000000}"/>
    <hyperlink ref="B14:H14" location="'TABLA 4.10'!Área_de_impresión" display="'TABLA 4.10'!Área_de_impresión" xr:uid="{00000000-0004-0000-0000-00000A000000}"/>
    <hyperlink ref="B15:H15" location="'TABLA 4.11'!A1" display="'TABLA 4.11'!A1" xr:uid="{00000000-0004-0000-0000-00000B000000}"/>
    <hyperlink ref="B16:H16" location="'TABLA 4.12'!A1" display="'TABLA 4.12'!A1" xr:uid="{00000000-0004-0000-0000-00000C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B1:T21"/>
  <sheetViews>
    <sheetView showGridLines="0" zoomScaleNormal="100" workbookViewId="0">
      <selection activeCell="A3" sqref="A3:XFD3"/>
    </sheetView>
  </sheetViews>
  <sheetFormatPr baseColWidth="10" defaultColWidth="11.46484375" defaultRowHeight="15.75" x14ac:dyDescent="0.55000000000000004"/>
  <cols>
    <col min="1" max="1" width="5.19921875" style="51" customWidth="1"/>
    <col min="2" max="2" width="39.73046875" style="51" customWidth="1"/>
    <col min="3" max="3" width="10" style="51" customWidth="1"/>
    <col min="4" max="12" width="10" style="51" bestFit="1" customWidth="1"/>
    <col min="13" max="13" width="11.46484375" style="51"/>
    <col min="14" max="14" width="32" style="51" customWidth="1"/>
    <col min="15" max="16" width="11.46484375" style="51" customWidth="1"/>
    <col min="17" max="17" width="10.796875" style="51" customWidth="1"/>
    <col min="18" max="16384" width="11.46484375" style="51"/>
  </cols>
  <sheetData>
    <row r="1" spans="2:20" x14ac:dyDescent="0.55000000000000004">
      <c r="B1" s="62"/>
    </row>
    <row r="2" spans="2:20" s="46" customFormat="1" ht="15" customHeight="1" x14ac:dyDescent="0.35">
      <c r="B2" s="116" t="s">
        <v>21</v>
      </c>
      <c r="C2" s="116"/>
      <c r="D2" s="116"/>
      <c r="E2" s="116"/>
      <c r="F2" s="116"/>
      <c r="G2" s="116"/>
      <c r="H2" s="116"/>
      <c r="I2" s="116"/>
      <c r="J2" s="116"/>
      <c r="K2" s="99"/>
    </row>
    <row r="3" spans="2:20" x14ac:dyDescent="0.55000000000000004">
      <c r="B3" s="120" t="s">
        <v>9</v>
      </c>
      <c r="C3" s="120"/>
      <c r="D3" s="120"/>
      <c r="E3" s="120"/>
      <c r="F3" s="120"/>
      <c r="G3" s="120"/>
      <c r="H3" s="120"/>
      <c r="I3" s="120"/>
    </row>
    <row r="4" spans="2:20" x14ac:dyDescent="0.55000000000000004">
      <c r="B4" s="86"/>
      <c r="C4" s="86"/>
      <c r="D4" s="86"/>
      <c r="E4" s="86"/>
      <c r="F4" s="86"/>
      <c r="G4" s="86"/>
      <c r="H4" s="86"/>
      <c r="I4" s="86"/>
    </row>
    <row r="5" spans="2:20" s="46" customFormat="1" ht="15" customHeight="1" x14ac:dyDescent="0.35"/>
    <row r="6" spans="2:20" ht="20.2" customHeight="1" thickBot="1" x14ac:dyDescent="0.6">
      <c r="B6" s="64" t="str">
        <f>'[1]TABLA 4.9'!B5</f>
        <v xml:space="preserve">Moneda corriente </v>
      </c>
      <c r="C6" s="52">
        <f>'[1]TABLA 4.9'!C5</f>
        <v>2014</v>
      </c>
      <c r="D6" s="52">
        <f>'[1]TABLA 4.9'!D5</f>
        <v>2015</v>
      </c>
      <c r="E6" s="52">
        <f>'[1]TABLA 4.9'!E5</f>
        <v>2016</v>
      </c>
      <c r="F6" s="52">
        <f>'[1]TABLA 4.9'!F5</f>
        <v>2017</v>
      </c>
      <c r="G6" s="52">
        <f>'[1]TABLA 4.9'!G5</f>
        <v>2018</v>
      </c>
      <c r="H6" s="52">
        <f>'[1]TABLA 4.9'!H5</f>
        <v>2019</v>
      </c>
      <c r="I6" s="52">
        <f>'[1]TABLA 4.9'!I5</f>
        <v>2020</v>
      </c>
      <c r="J6" s="52">
        <f>'[1]TABLA 4.9'!J5</f>
        <v>2021</v>
      </c>
      <c r="K6" s="52">
        <f>'[1]TABLA 4.9'!K5</f>
        <v>2022</v>
      </c>
      <c r="L6" s="52">
        <f>'[1]TABLA 4.9'!L5</f>
        <v>2023</v>
      </c>
      <c r="N6" s="121"/>
      <c r="O6" s="121"/>
      <c r="P6" s="121"/>
      <c r="Q6" s="121"/>
      <c r="R6" s="121"/>
      <c r="S6" s="121"/>
      <c r="T6" s="121"/>
    </row>
    <row r="7" spans="2:20" ht="20.2" customHeight="1" thickTop="1" thickBot="1" x14ac:dyDescent="0.6">
      <c r="B7" s="76" t="str">
        <f>'[1]TABLA 4.9'!B6</f>
        <v>Públicos-SNS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20" ht="20.2" customHeight="1" thickTop="1" x14ac:dyDescent="0.55000000000000004">
      <c r="B8" s="70" t="str">
        <f>'[1]TABLA 4.9'!B7</f>
        <v>Coste hospitalización ajustado</v>
      </c>
      <c r="C8" s="71">
        <f>'[1]TABLA 4.9'!C7</f>
        <v>17445.370010880499</v>
      </c>
      <c r="D8" s="71">
        <f>'[1]TABLA 4.9'!D7</f>
        <v>16371.396369819</v>
      </c>
      <c r="E8" s="71">
        <f>'[1]TABLA 4.9'!E7</f>
        <v>16753.565533607099</v>
      </c>
      <c r="F8" s="71">
        <f>'[1]TABLA 4.9'!F7</f>
        <v>16651.311098677899</v>
      </c>
      <c r="G8" s="71">
        <f>'[1]TABLA 4.9'!G7</f>
        <v>17213.739812439901</v>
      </c>
      <c r="H8" s="71">
        <f>'[1]TABLA 4.9'!H7</f>
        <v>17948.719226912501</v>
      </c>
      <c r="I8" s="71">
        <f>'[1]TABLA 4.9'!I7</f>
        <v>20798.506862421898</v>
      </c>
      <c r="J8" s="71">
        <f>'[1]TABLA 4.9'!J7</f>
        <v>21556.6530781363</v>
      </c>
      <c r="K8" s="71">
        <f>'[1]TABLA 4.9'!K7</f>
        <v>21624.8127306278</v>
      </c>
      <c r="L8" s="71">
        <f>'[1]TABLA 4.9'!L7</f>
        <v>22132.5789690518</v>
      </c>
    </row>
    <row r="9" spans="2:20" ht="20.2" customHeight="1" x14ac:dyDescent="0.55000000000000004">
      <c r="B9" s="70" t="str">
        <f>'[1]TABLA 4.9'!B8</f>
        <v>Coste urgencia no ingresada ajustado</v>
      </c>
      <c r="C9" s="71">
        <f>'[1]TABLA 4.9'!C8</f>
        <v>4591.2156861966996</v>
      </c>
      <c r="D9" s="71">
        <f>'[1]TABLA 4.9'!D8</f>
        <v>4414.5064611508296</v>
      </c>
      <c r="E9" s="71">
        <f>'[1]TABLA 4.9'!E8</f>
        <v>4690.1292005815303</v>
      </c>
      <c r="F9" s="71">
        <f>'[1]TABLA 4.9'!F8</f>
        <v>4842.5600149367001</v>
      </c>
      <c r="G9" s="71">
        <f>'[1]TABLA 4.9'!G8</f>
        <v>4999.6517283313697</v>
      </c>
      <c r="H9" s="71">
        <f>'[1]TABLA 4.9'!H8</f>
        <v>5396.9375150046299</v>
      </c>
      <c r="I9" s="71">
        <f>'[1]TABLA 4.9'!I8</f>
        <v>4732.4995410927604</v>
      </c>
      <c r="J9" s="71">
        <f>'[1]TABLA 4.9'!J8</f>
        <v>5662.0354199683097</v>
      </c>
      <c r="K9" s="71">
        <f>'[1]TABLA 4.9'!K8</f>
        <v>6201.9227597612498</v>
      </c>
      <c r="L9" s="71">
        <f>'[1]TABLA 4.9'!L8</f>
        <v>7033.0276458627504</v>
      </c>
    </row>
    <row r="10" spans="2:20" ht="20.2" customHeight="1" x14ac:dyDescent="0.55000000000000004">
      <c r="B10" s="70" t="str">
        <f>'[1]TABLA 4.9'!B9</f>
        <v>Coste consultas totales ajustado</v>
      </c>
      <c r="C10" s="71">
        <f>'[1]TABLA 4.9'!C9</f>
        <v>7061.8311690455903</v>
      </c>
      <c r="D10" s="71">
        <f>'[1]TABLA 4.9'!D9</f>
        <v>6626.1292734563804</v>
      </c>
      <c r="E10" s="71">
        <f>'[1]TABLA 4.9'!E9</f>
        <v>6813.3748103096495</v>
      </c>
      <c r="F10" s="71">
        <f>'[1]TABLA 4.9'!F9</f>
        <v>7000.4961969921997</v>
      </c>
      <c r="G10" s="71">
        <f>'[1]TABLA 4.9'!G9</f>
        <v>7295.0946287675897</v>
      </c>
      <c r="H10" s="71">
        <f>'[1]TABLA 4.9'!H9</f>
        <v>7713.6897289845401</v>
      </c>
      <c r="I10" s="71">
        <f>'[1]TABLA 4.9'!I9</f>
        <v>8138.8526995413604</v>
      </c>
      <c r="J10" s="71">
        <f>'[1]TABLA 4.9'!J9</f>
        <v>8874.1537997032792</v>
      </c>
      <c r="K10" s="71">
        <f>'[1]TABLA 4.9'!K9</f>
        <v>9369.4286176678997</v>
      </c>
      <c r="L10" s="71">
        <f>'[1]TABLA 4.9'!L9</f>
        <v>9968.62972868623</v>
      </c>
    </row>
    <row r="11" spans="2:20" ht="20.2" customHeight="1" x14ac:dyDescent="0.55000000000000004">
      <c r="B11" s="70" t="str">
        <f>'[1]TABLA 4.9'!B10</f>
        <v>Coste CMA ajustado</v>
      </c>
      <c r="C11" s="71">
        <f>'[1]TABLA 4.9'!C10</f>
        <v>843.67833848249904</v>
      </c>
      <c r="D11" s="71">
        <f>'[1]TABLA 4.9'!D10</f>
        <v>807.81489410493896</v>
      </c>
      <c r="E11" s="71">
        <f>'[1]TABLA 4.9'!E10</f>
        <v>827.16648665373305</v>
      </c>
      <c r="F11" s="71">
        <f>'[1]TABLA 4.9'!F10</f>
        <v>858.046082527262</v>
      </c>
      <c r="G11" s="71">
        <f>'[1]TABLA 4.9'!G10</f>
        <v>879.318335988993</v>
      </c>
      <c r="H11" s="71">
        <f>'[1]TABLA 4.9'!H10</f>
        <v>947.59913418450606</v>
      </c>
      <c r="I11" s="71">
        <f>'[1]TABLA 4.9'!I10</f>
        <v>851.94083924189704</v>
      </c>
      <c r="J11" s="71">
        <f>'[1]TABLA 4.9'!J10</f>
        <v>1001.64495801992</v>
      </c>
      <c r="K11" s="71">
        <f>'[1]TABLA 4.9'!K10</f>
        <v>1065.2825628944399</v>
      </c>
      <c r="L11" s="71">
        <f>'[1]TABLA 4.9'!L10</f>
        <v>1199.7746401986201</v>
      </c>
    </row>
    <row r="12" spans="2:20" ht="20.2" customHeight="1" x14ac:dyDescent="0.55000000000000004">
      <c r="B12" s="70" t="str">
        <f>'[1]TABLA 4.9'!B11</f>
        <v>Coste hospitalización parcial ajustado</v>
      </c>
      <c r="C12" s="71">
        <f>'[1]TABLA 4.9'!C11</f>
        <v>2027.0942503947499</v>
      </c>
      <c r="D12" s="71">
        <f>'[1]TABLA 4.9'!D11</f>
        <v>2196.0479077800201</v>
      </c>
      <c r="E12" s="71">
        <f>'[1]TABLA 4.9'!E11</f>
        <v>2323.2369333229799</v>
      </c>
      <c r="F12" s="71">
        <f>'[1]TABLA 4.9'!F11</f>
        <v>2409.0030406150299</v>
      </c>
      <c r="G12" s="71">
        <f>'[1]TABLA 4.9'!G11</f>
        <v>2622.4897516122101</v>
      </c>
      <c r="H12" s="71">
        <f>'[1]TABLA 4.9'!H11</f>
        <v>2970.8199052468999</v>
      </c>
      <c r="I12" s="71">
        <f>'[1]TABLA 4.9'!I11</f>
        <v>3377.2909119400501</v>
      </c>
      <c r="J12" s="71">
        <f>'[1]TABLA 4.9'!J11</f>
        <v>3559.3148400855698</v>
      </c>
      <c r="K12" s="71">
        <f>'[1]TABLA 4.9'!K11</f>
        <v>3724.7240056990499</v>
      </c>
      <c r="L12" s="71">
        <f>'[1]TABLA 4.9'!L11</f>
        <v>4233.7951059593297</v>
      </c>
    </row>
    <row r="13" spans="2:20" ht="20.2" customHeight="1" x14ac:dyDescent="0.55000000000000004"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2:20" ht="20.2" customHeight="1" thickBot="1" x14ac:dyDescent="0.6">
      <c r="B14" s="76" t="str">
        <f>'[1]TABLA 4.9'!B13</f>
        <v>Moneda constante</v>
      </c>
      <c r="C14" s="52">
        <f>'[1]TABLA 4.9'!C13</f>
        <v>2014</v>
      </c>
      <c r="D14" s="52">
        <f>'[1]TABLA 4.9'!D13</f>
        <v>2015</v>
      </c>
      <c r="E14" s="52">
        <f>'[1]TABLA 4.9'!E13</f>
        <v>2016</v>
      </c>
      <c r="F14" s="52">
        <f>'[1]TABLA 4.9'!F13</f>
        <v>2017</v>
      </c>
      <c r="G14" s="52">
        <f>'[1]TABLA 4.9'!G13</f>
        <v>2018</v>
      </c>
      <c r="H14" s="52">
        <f>'[1]TABLA 4.9'!H13</f>
        <v>2019</v>
      </c>
      <c r="I14" s="52">
        <f>'[1]TABLA 4.9'!I13</f>
        <v>2020</v>
      </c>
      <c r="J14" s="52">
        <f>'[1]TABLA 4.9'!J13</f>
        <v>2021</v>
      </c>
      <c r="K14" s="52">
        <f>'[1]TABLA 4.9'!K13</f>
        <v>2022</v>
      </c>
      <c r="L14" s="52">
        <f>'[1]TABLA 4.9'!L13</f>
        <v>2023</v>
      </c>
    </row>
    <row r="15" spans="2:20" ht="20.2" customHeight="1" thickTop="1" thickBot="1" x14ac:dyDescent="0.6">
      <c r="B15" s="76" t="str">
        <f>'[1]TABLA 4.9'!B14</f>
        <v>Públicos-SNS</v>
      </c>
      <c r="C15" s="100"/>
      <c r="D15" s="100"/>
      <c r="E15" s="100"/>
      <c r="F15" s="100"/>
      <c r="G15" s="100"/>
      <c r="H15" s="100"/>
      <c r="I15" s="101"/>
      <c r="J15" s="100"/>
      <c r="K15" s="100"/>
      <c r="L15" s="100"/>
    </row>
    <row r="16" spans="2:20" ht="20.2" customHeight="1" thickTop="1" x14ac:dyDescent="0.55000000000000004">
      <c r="B16" s="70" t="str">
        <f>'[1]TABLA 4.9'!B15</f>
        <v>Coste hospitalización ajustado</v>
      </c>
      <c r="C16" s="71">
        <f>'[1]TABLA 4.9'!C15</f>
        <v>17938.4532444369</v>
      </c>
      <c r="D16" s="71">
        <f>'[1]TABLA 4.9'!D15</f>
        <v>16810.428733577599</v>
      </c>
      <c r="E16" s="71">
        <f>'[1]TABLA 4.9'!E15</f>
        <v>17244.8275586852</v>
      </c>
      <c r="F16" s="71">
        <f>'[1]TABLA 4.9'!F15</f>
        <v>17013.630539032099</v>
      </c>
      <c r="G16" s="71">
        <f>'[1]TABLA 4.9'!G15</f>
        <v>17536.886168233301</v>
      </c>
      <c r="H16" s="71">
        <f>'[1]TABLA 4.9'!H15</f>
        <v>18138.096064910202</v>
      </c>
      <c r="I16" s="71">
        <f>'[1]TABLA 4.9'!I15</f>
        <v>20940.395492211199</v>
      </c>
      <c r="J16" s="71">
        <f>'[1]TABLA 4.9'!J15</f>
        <v>21556.6710420288</v>
      </c>
      <c r="K16" s="71">
        <f>'[1]TABLA 4.9'!K15</f>
        <v>21389.087165821202</v>
      </c>
      <c r="L16" s="71">
        <f>'[1]TABLA 4.9'!L15</f>
        <v>21489.0360615971</v>
      </c>
    </row>
    <row r="17" spans="2:12" ht="20.2" customHeight="1" x14ac:dyDescent="0.55000000000000004">
      <c r="B17" s="70" t="str">
        <f>'[1]TABLA 4.9'!B16</f>
        <v>Coste urgencia no ingresada ajustado</v>
      </c>
      <c r="C17" s="71">
        <f>'[1]TABLA 4.9'!C16</f>
        <v>4720.9837263754398</v>
      </c>
      <c r="D17" s="71">
        <f>'[1]TABLA 4.9'!D16</f>
        <v>4532.89045007187</v>
      </c>
      <c r="E17" s="71">
        <f>'[1]TABLA 4.9'!E16</f>
        <v>4827.6570816963604</v>
      </c>
      <c r="F17" s="71">
        <f>'[1]TABLA 4.9'!F16</f>
        <v>4947.9303142540002</v>
      </c>
      <c r="G17" s="71">
        <f>'[1]TABLA 4.9'!G16</f>
        <v>5093.5081043338996</v>
      </c>
      <c r="H17" s="71">
        <f>'[1]TABLA 4.9'!H16</f>
        <v>5453.8805730881404</v>
      </c>
      <c r="I17" s="71">
        <f>'[1]TABLA 4.9'!I16</f>
        <v>4764.7849296452196</v>
      </c>
      <c r="J17" s="71">
        <f>'[1]TABLA 4.9'!J16</f>
        <v>5662.04013833509</v>
      </c>
      <c r="K17" s="71">
        <f>'[1]TABLA 4.9'!K16</f>
        <v>6134.31746931816</v>
      </c>
      <c r="L17" s="71">
        <f>'[1]TABLA 4.9'!L16</f>
        <v>6828.5302366021097</v>
      </c>
    </row>
    <row r="18" spans="2:12" ht="20.2" customHeight="1" x14ac:dyDescent="0.55000000000000004">
      <c r="B18" s="70" t="str">
        <f>'[1]TABLA 4.9'!B17</f>
        <v>Coste consultas totales ajustado</v>
      </c>
      <c r="C18" s="71">
        <f>'[1]TABLA 4.9'!C17</f>
        <v>7261.4297184309598</v>
      </c>
      <c r="D18" s="71">
        <f>'[1]TABLA 4.9'!D17</f>
        <v>6803.8224360786298</v>
      </c>
      <c r="E18" s="71">
        <f>'[1]TABLA 4.9'!E17</f>
        <v>7013.1622704902402</v>
      </c>
      <c r="F18" s="71">
        <f>'[1]TABLA 4.9'!F17</f>
        <v>7152.8214913347501</v>
      </c>
      <c r="G18" s="71">
        <f>'[1]TABLA 4.9'!G17</f>
        <v>7432.0423966634398</v>
      </c>
      <c r="H18" s="71">
        <f>'[1]TABLA 4.9'!H17</f>
        <v>7795.07682695531</v>
      </c>
      <c r="I18" s="71">
        <f>'[1]TABLA 4.9'!I17</f>
        <v>8194.3764284914105</v>
      </c>
      <c r="J18" s="71">
        <f>'[1]TABLA 4.9'!J17</f>
        <v>8874.1611948376103</v>
      </c>
      <c r="K18" s="71">
        <f>'[1]TABLA 4.9'!K17</f>
        <v>9267.2953007080505</v>
      </c>
      <c r="L18" s="71">
        <f>'[1]TABLA 4.9'!L17</f>
        <v>9678.7746255864804</v>
      </c>
    </row>
    <row r="19" spans="2:12" ht="20.2" customHeight="1" x14ac:dyDescent="0.55000000000000004">
      <c r="B19" s="70" t="str">
        <f>'[1]TABLA 4.9'!B18</f>
        <v>Coste CMA ajustado</v>
      </c>
      <c r="C19" s="71">
        <f>'[1]TABLA 4.9'!C18</f>
        <v>867.52441586354905</v>
      </c>
      <c r="D19" s="71">
        <f>'[1]TABLA 4.9'!D18</f>
        <v>829.47809707350905</v>
      </c>
      <c r="E19" s="71">
        <f>'[1]TABLA 4.9'!E18</f>
        <v>851.421352431115</v>
      </c>
      <c r="F19" s="71">
        <f>'[1]TABLA 4.9'!F18</f>
        <v>876.71649079583506</v>
      </c>
      <c r="G19" s="71">
        <f>'[1]TABLA 4.9'!G18</f>
        <v>895.82541225209104</v>
      </c>
      <c r="H19" s="71">
        <f>'[1]TABLA 4.9'!H18</f>
        <v>957.59724744554399</v>
      </c>
      <c r="I19" s="71">
        <f>'[1]TABLA 4.9'!I18</f>
        <v>857.75282945548201</v>
      </c>
      <c r="J19" s="71">
        <f>'[1]TABLA 4.9'!J18</f>
        <v>1001.64579272474</v>
      </c>
      <c r="K19" s="71">
        <f>'[1]TABLA 4.9'!K18</f>
        <v>1053.67023880429</v>
      </c>
      <c r="L19" s="71">
        <f>'[1]TABLA 4.9'!L18</f>
        <v>1164.8891231821201</v>
      </c>
    </row>
    <row r="20" spans="2:12" ht="20.2" customHeight="1" x14ac:dyDescent="0.55000000000000004">
      <c r="B20" s="70" t="str">
        <f>'[1]TABLA 4.9'!B19</f>
        <v>Coste hospitalización parcial ajustado</v>
      </c>
      <c r="C20" s="71">
        <f>'[1]TABLA 4.9'!C19</f>
        <v>2084.38889000887</v>
      </c>
      <c r="D20" s="71">
        <f>'[1]TABLA 4.9'!D19</f>
        <v>2254.9394086697798</v>
      </c>
      <c r="E20" s="71">
        <f>'[1]TABLA 4.9'!E19</f>
        <v>2391.3608248200399</v>
      </c>
      <c r="F20" s="71">
        <f>'[1]TABLA 4.9'!F19</f>
        <v>2461.4210531255499</v>
      </c>
      <c r="G20" s="71">
        <f>'[1]TABLA 4.9'!G19</f>
        <v>2671.72065759619</v>
      </c>
      <c r="H20" s="71">
        <f>'[1]TABLA 4.9'!H19</f>
        <v>3002.1650097529</v>
      </c>
      <c r="I20" s="71">
        <f>'[1]TABLA 4.9'!I19</f>
        <v>3400.3309879928502</v>
      </c>
      <c r="J20" s="71">
        <f>'[1]TABLA 4.9'!J19</f>
        <v>3559.3178061837398</v>
      </c>
      <c r="K20" s="71">
        <f>'[1]TABLA 4.9'!K19</f>
        <v>3684.12191212584</v>
      </c>
      <c r="L20" s="71">
        <f>'[1]TABLA 4.9'!L19</f>
        <v>4110.6902108693203</v>
      </c>
    </row>
    <row r="21" spans="2:12" x14ac:dyDescent="0.55000000000000004">
      <c r="C21" s="78"/>
      <c r="D21" s="78"/>
      <c r="E21" s="78"/>
      <c r="F21" s="78"/>
      <c r="G21" s="78"/>
      <c r="H21" s="78"/>
      <c r="I21" s="78"/>
      <c r="J21" s="78"/>
      <c r="K21" s="78"/>
      <c r="L21" s="78"/>
    </row>
  </sheetData>
  <mergeCells count="3">
    <mergeCell ref="B2:J2"/>
    <mergeCell ref="B3:I3"/>
    <mergeCell ref="N6:T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B1:L25"/>
  <sheetViews>
    <sheetView showGridLines="0" zoomScale="115" zoomScaleNormal="115" zoomScaleSheetLayoutView="115" zoomScalePageLayoutView="110" workbookViewId="0">
      <selection activeCell="A3" sqref="A3:XFD3"/>
    </sheetView>
  </sheetViews>
  <sheetFormatPr baseColWidth="10" defaultColWidth="11.46484375" defaultRowHeight="15.75" x14ac:dyDescent="0.55000000000000004"/>
  <cols>
    <col min="1" max="1" width="6.265625" style="39" customWidth="1"/>
    <col min="2" max="2" width="44.73046875" style="39" customWidth="1"/>
    <col min="3" max="7" width="11.73046875" style="39" bestFit="1" customWidth="1"/>
    <col min="8" max="8" width="11.265625" style="39" bestFit="1" customWidth="1"/>
    <col min="9" max="11" width="11.73046875" style="39" bestFit="1" customWidth="1"/>
    <col min="12" max="12" width="11.53125" style="39" bestFit="1" customWidth="1"/>
    <col min="13" max="16384" width="11.46484375" style="39"/>
  </cols>
  <sheetData>
    <row r="1" spans="2:12" x14ac:dyDescent="0.55000000000000004">
      <c r="B1" s="90"/>
    </row>
    <row r="2" spans="2:12" s="82" customFormat="1" ht="15" customHeight="1" x14ac:dyDescent="0.35">
      <c r="B2" s="118" t="s">
        <v>32</v>
      </c>
      <c r="C2" s="118"/>
      <c r="D2" s="118"/>
      <c r="E2" s="118"/>
      <c r="F2" s="118"/>
      <c r="G2" s="118"/>
      <c r="H2" s="118"/>
      <c r="I2" s="118"/>
      <c r="J2" s="118"/>
      <c r="K2" s="102"/>
    </row>
    <row r="3" spans="2:12" s="82" customFormat="1" ht="15" customHeight="1" x14ac:dyDescent="0.35">
      <c r="B3" s="81"/>
      <c r="C3" s="81"/>
      <c r="D3" s="81"/>
      <c r="E3" s="81"/>
      <c r="F3" s="81"/>
      <c r="G3" s="81"/>
      <c r="H3" s="81"/>
      <c r="I3" s="81"/>
      <c r="J3" s="81"/>
      <c r="K3" s="102"/>
    </row>
    <row r="4" spans="2:12" s="82" customFormat="1" ht="12" customHeight="1" x14ac:dyDescent="0.35"/>
    <row r="5" spans="2:12" ht="16.149999999999999" thickBot="1" x14ac:dyDescent="0.6">
      <c r="B5" s="103" t="str">
        <f>'[1]TABLA 4.11'!B4</f>
        <v>Moneda corriente</v>
      </c>
      <c r="C5" s="36">
        <f>'[1]TABLA 4.11'!C4</f>
        <v>2014</v>
      </c>
      <c r="D5" s="36">
        <f>'[1]TABLA 4.11'!D4</f>
        <v>2015</v>
      </c>
      <c r="E5" s="36">
        <f>'[1]TABLA 4.11'!E4</f>
        <v>2016</v>
      </c>
      <c r="F5" s="36">
        <f>'[1]TABLA 4.11'!F4</f>
        <v>2017</v>
      </c>
      <c r="G5" s="36">
        <f>'[1]TABLA 4.11'!G4</f>
        <v>2018</v>
      </c>
      <c r="H5" s="36">
        <f>'[1]TABLA 4.11'!H4</f>
        <v>2019</v>
      </c>
      <c r="I5" s="36">
        <f>'[1]TABLA 4.11'!I4</f>
        <v>2020</v>
      </c>
      <c r="J5" s="36">
        <f>'[1]TABLA 4.11'!J4</f>
        <v>2021</v>
      </c>
      <c r="K5" s="36">
        <f>'[1]TABLA 4.11'!K4</f>
        <v>2022</v>
      </c>
      <c r="L5" s="36">
        <f>'[1]TABLA 4.11'!L4</f>
        <v>2023</v>
      </c>
    </row>
    <row r="6" spans="2:12" ht="16.5" thickTop="1" thickBot="1" x14ac:dyDescent="0.6">
      <c r="B6" s="91" t="str">
        <f>'[1]TABLA 4.11'!B5</f>
        <v>Públicos-SNS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ht="16.149999999999999" thickTop="1" x14ac:dyDescent="0.55000000000000004">
      <c r="B7" s="105" t="str">
        <f>'[1]TABLA 4.11'!B6</f>
        <v>Coste medio por alta ajustado</v>
      </c>
      <c r="C7" s="38">
        <f>'[1]TABLA 4.11'!C6</f>
        <v>4868.1456765199</v>
      </c>
      <c r="D7" s="38">
        <f>'[1]TABLA 4.11'!D6</f>
        <v>4552.6825498684902</v>
      </c>
      <c r="E7" s="38">
        <f>'[1]TABLA 4.11'!E6</f>
        <v>4620.3591567769599</v>
      </c>
      <c r="F7" s="38">
        <f>'[1]TABLA 4.11'!F6</f>
        <v>4559.2649835161901</v>
      </c>
      <c r="G7" s="38">
        <f>'[1]TABLA 4.11'!G6</f>
        <v>4685.7742144703598</v>
      </c>
      <c r="H7" s="38">
        <f>'[1]TABLA 4.11'!H6</f>
        <v>4885.4143581311801</v>
      </c>
      <c r="I7" s="38">
        <f>'[1]TABLA 4.11'!I6</f>
        <v>6520.0143897084999</v>
      </c>
      <c r="J7" s="38">
        <f>'[1]TABLA 4.11'!J6</f>
        <v>6391.4534180568498</v>
      </c>
      <c r="K7" s="38">
        <f>'[1]TABLA 4.11'!K6</f>
        <v>6130.3248124041402</v>
      </c>
      <c r="L7" s="38">
        <f>'[1]TABLA 4.11'!L6</f>
        <v>6108.1221297315096</v>
      </c>
    </row>
    <row r="8" spans="2:12" x14ac:dyDescent="0.55000000000000004">
      <c r="B8" s="105" t="str">
        <f>'[1]TABLA 4.11'!B7</f>
        <v>Coste medio por cama ajustado</v>
      </c>
      <c r="C8" s="38">
        <f>'[1]TABLA 4.11'!C7</f>
        <v>209159.54309446999</v>
      </c>
      <c r="D8" s="38">
        <f>'[1]TABLA 4.11'!D7</f>
        <v>194971.85082196799</v>
      </c>
      <c r="E8" s="38">
        <f>'[1]TABLA 4.11'!E7</f>
        <v>199198.21096970601</v>
      </c>
      <c r="F8" s="38">
        <f>'[1]TABLA 4.11'!F7</f>
        <v>196466.37443280499</v>
      </c>
      <c r="G8" s="38">
        <f>'[1]TABLA 4.11'!G7</f>
        <v>202440.75469464</v>
      </c>
      <c r="H8" s="38">
        <f>'[1]TABLA 4.11'!H7</f>
        <v>210204.35460799001</v>
      </c>
      <c r="I8" s="38">
        <f>'[1]TABLA 4.11'!I7</f>
        <v>237020.02122418099</v>
      </c>
      <c r="J8" s="38">
        <f>'[1]TABLA 4.11'!J7</f>
        <v>244423.12490800201</v>
      </c>
      <c r="K8" s="38">
        <f>'[1]TABLA 4.11'!K7</f>
        <v>245223.767697403</v>
      </c>
      <c r="L8" s="38">
        <f>'[1]TABLA 4.11'!L7</f>
        <v>251772.65711549501</v>
      </c>
    </row>
    <row r="9" spans="2:12" x14ac:dyDescent="0.55000000000000004">
      <c r="B9" s="105" t="str">
        <f>'[1]TABLA 4.11'!B8</f>
        <v xml:space="preserve">Coste urgencia no Ingresada ajustadas </v>
      </c>
      <c r="C9" s="38">
        <f>'[1]TABLA 4.11'!C8</f>
        <v>272.90920481088801</v>
      </c>
      <c r="D9" s="38">
        <f>'[1]TABLA 4.11'!D8</f>
        <v>255.54454504227701</v>
      </c>
      <c r="E9" s="38">
        <f>'[1]TABLA 4.11'!E8</f>
        <v>260.544654461562</v>
      </c>
      <c r="F9" s="38">
        <f>'[1]TABLA 4.11'!F8</f>
        <v>262.89892156787897</v>
      </c>
      <c r="G9" s="38">
        <f>'[1]TABLA 4.11'!G8</f>
        <v>270.46095698951302</v>
      </c>
      <c r="H9" s="38">
        <f>'[1]TABLA 4.11'!H8</f>
        <v>283.08004701609798</v>
      </c>
      <c r="I9" s="38">
        <f>'[1]TABLA 4.11'!I8</f>
        <v>349.96861123957802</v>
      </c>
      <c r="J9" s="38">
        <f>'[1]TABLA 4.11'!J8</f>
        <v>340.57497261000998</v>
      </c>
      <c r="K9" s="38">
        <f>'[1]TABLA 4.11'!K8</f>
        <v>343.13888571430903</v>
      </c>
      <c r="L9" s="38">
        <f>'[1]TABLA 4.11'!L8</f>
        <v>352.09273053085798</v>
      </c>
    </row>
    <row r="10" spans="2:12" x14ac:dyDescent="0.55000000000000004">
      <c r="B10" s="105" t="str">
        <f>'[1]TABLA 4.11'!B9</f>
        <v>Coste consultas totales ajustadas</v>
      </c>
      <c r="C10" s="38">
        <f>'[1]TABLA 4.11'!C9</f>
        <v>99.648177490397501</v>
      </c>
      <c r="D10" s="38">
        <f>'[1]TABLA 4.11'!D9</f>
        <v>93.309272329548094</v>
      </c>
      <c r="E10" s="38">
        <f>'[1]TABLA 4.11'!E9</f>
        <v>95.001156185518596</v>
      </c>
      <c r="F10" s="38">
        <f>'[1]TABLA 4.11'!F9</f>
        <v>95.788285088315305</v>
      </c>
      <c r="G10" s="38">
        <f>'[1]TABLA 4.11'!G9</f>
        <v>98.385507731181093</v>
      </c>
      <c r="H10" s="38">
        <f>'[1]TABLA 4.11'!H9</f>
        <v>102.894070548508</v>
      </c>
      <c r="I10" s="38">
        <f>'[1]TABLA 4.11'!I9</f>
        <v>124.875269373771</v>
      </c>
      <c r="J10" s="38">
        <f>'[1]TABLA 4.11'!J9</f>
        <v>122.270960893843</v>
      </c>
      <c r="K10" s="38">
        <f>'[1]TABLA 4.11'!K9</f>
        <v>122.37490305302499</v>
      </c>
      <c r="L10" s="38">
        <f>'[1]TABLA 4.11'!L9</f>
        <v>125.35703659855</v>
      </c>
    </row>
    <row r="11" spans="2:12" x14ac:dyDescent="0.55000000000000004">
      <c r="B11" s="105" t="str">
        <f>'[1]TABLA 4.11'!B10</f>
        <v>Coste CMA ajustado</v>
      </c>
      <c r="C11" s="38">
        <f>'[1]TABLA 4.11'!C10</f>
        <v>818.72761443266404</v>
      </c>
      <c r="D11" s="38">
        <f>'[1]TABLA 4.11'!D10</f>
        <v>766.633635126831</v>
      </c>
      <c r="E11" s="38">
        <f>'[1]TABLA 4.11'!E10</f>
        <v>781.63396338468499</v>
      </c>
      <c r="F11" s="38">
        <f>'[1]TABLA 4.11'!F10</f>
        <v>788.69676470363595</v>
      </c>
      <c r="G11" s="38">
        <f>'[1]TABLA 4.11'!G10</f>
        <v>811.38287096853901</v>
      </c>
      <c r="H11" s="38">
        <f>'[1]TABLA 4.11'!H10</f>
        <v>849.24014104829303</v>
      </c>
      <c r="I11" s="38">
        <f>'[1]TABLA 4.11'!I10</f>
        <v>1049.90583371873</v>
      </c>
      <c r="J11" s="38">
        <f>'[1]TABLA 4.11'!J10</f>
        <v>1021.72491783003</v>
      </c>
      <c r="K11" s="38">
        <f>'[1]TABLA 4.11'!K10</f>
        <v>1029.41665714293</v>
      </c>
      <c r="L11" s="38">
        <f>'[1]TABLA 4.11'!L10</f>
        <v>1056.27819159257</v>
      </c>
    </row>
    <row r="12" spans="2:12" x14ac:dyDescent="0.55000000000000004">
      <c r="B12" s="105" t="str">
        <f>'[1]TABLA 4.11'!B11</f>
        <v>Coste Hospitalización Parcial</v>
      </c>
      <c r="C12" s="38">
        <f>'[1]TABLA 4.11'!C11</f>
        <v>409.36380721633202</v>
      </c>
      <c r="D12" s="38">
        <f>'[1]TABLA 4.11'!D11</f>
        <v>435.82219711117699</v>
      </c>
      <c r="E12" s="38">
        <f>'[1]TABLA 4.11'!E11</f>
        <v>437.53591144765301</v>
      </c>
      <c r="F12" s="38">
        <f>'[1]TABLA 4.11'!F11</f>
        <v>451.88331194878702</v>
      </c>
      <c r="G12" s="38">
        <f>'[1]TABLA 4.11'!G11</f>
        <v>465.797001163603</v>
      </c>
      <c r="H12" s="38">
        <f>'[1]TABLA 4.11'!H11</f>
        <v>487.30652835905602</v>
      </c>
      <c r="I12" s="38">
        <f>'[1]TABLA 4.11'!I11</f>
        <v>607.94930314886699</v>
      </c>
      <c r="J12" s="38">
        <f>'[1]TABLA 4.11'!J11</f>
        <v>588.71225335867405</v>
      </c>
      <c r="K12" s="38">
        <f>'[1]TABLA 4.11'!K11</f>
        <v>593.81629704095803</v>
      </c>
      <c r="L12" s="38">
        <f>'[1]TABLA 4.11'!L11</f>
        <v>610.34909014939501</v>
      </c>
    </row>
    <row r="14" spans="2:12" ht="16.149999999999999" thickBot="1" x14ac:dyDescent="0.6">
      <c r="B14" s="106" t="str">
        <f>'[1]TABLA 4.11'!B13</f>
        <v>Moneda constante</v>
      </c>
      <c r="C14" s="36">
        <f>'[1]TABLA 4.11'!C13</f>
        <v>2014</v>
      </c>
      <c r="D14" s="36">
        <f>'[1]TABLA 4.11'!D13</f>
        <v>2015</v>
      </c>
      <c r="E14" s="36">
        <f>'[1]TABLA 4.11'!E13</f>
        <v>2016</v>
      </c>
      <c r="F14" s="36">
        <f>'[1]TABLA 4.11'!F13</f>
        <v>2017</v>
      </c>
      <c r="G14" s="36">
        <f>'[1]TABLA 4.11'!G13</f>
        <v>2018</v>
      </c>
      <c r="H14" s="36">
        <f>'[1]TABLA 4.11'!H13</f>
        <v>2019</v>
      </c>
      <c r="I14" s="36">
        <f>'[1]TABLA 4.11'!I13</f>
        <v>2020</v>
      </c>
      <c r="J14" s="36">
        <f>'[1]TABLA 4.11'!J13</f>
        <v>2021</v>
      </c>
      <c r="K14" s="36">
        <f>'[1]TABLA 4.11'!K13</f>
        <v>2022</v>
      </c>
      <c r="L14" s="36">
        <f>'[1]TABLA 4.11'!L13</f>
        <v>2023</v>
      </c>
    </row>
    <row r="15" spans="2:12" ht="16.5" thickTop="1" thickBot="1" x14ac:dyDescent="0.6">
      <c r="B15" s="91" t="str">
        <f>'[1]TABLA 4.11'!B14</f>
        <v>Públicos-SNS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</row>
    <row r="16" spans="2:12" ht="16.149999999999999" thickTop="1" x14ac:dyDescent="0.55000000000000004">
      <c r="B16" s="105" t="str">
        <f>'[1]TABLA 4.11'!B15</f>
        <v>Coste medio por alta ajustado</v>
      </c>
      <c r="C16" s="38">
        <f>'[1]TABLA 4.11'!C15</f>
        <v>5005.7409817559101</v>
      </c>
      <c r="D16" s="38">
        <f>'[1]TABLA 4.11'!D15</f>
        <v>4674.77201225522</v>
      </c>
      <c r="E16" s="38">
        <f>'[1]TABLA 4.11'!E15</f>
        <v>4755.8411824623599</v>
      </c>
      <c r="F16" s="38">
        <f>'[1]TABLA 4.11'!F15</f>
        <v>4658.4710056404701</v>
      </c>
      <c r="G16" s="38">
        <f>'[1]TABLA 4.11'!G15</f>
        <v>4773.7382988572999</v>
      </c>
      <c r="H16" s="38">
        <f>'[1]TABLA 4.11'!H15</f>
        <v>4936.9603381955503</v>
      </c>
      <c r="I16" s="38">
        <f>'[1]TABLA 4.11'!I15</f>
        <v>6564.4943090643401</v>
      </c>
      <c r="J16" s="38">
        <f>'[1]TABLA 4.11'!J15</f>
        <v>6391.4587442724696</v>
      </c>
      <c r="K16" s="38">
        <f>'[1]TABLA 4.11'!K15</f>
        <v>6063.49998960209</v>
      </c>
      <c r="L16" s="38">
        <f>'[1]TABLA 4.11'!L15</f>
        <v>5930.5179436150902</v>
      </c>
    </row>
    <row r="17" spans="2:12" x14ac:dyDescent="0.55000000000000004">
      <c r="B17" s="105" t="str">
        <f>'[1]TABLA 4.11'!B16</f>
        <v>Coste medio por cama ajustado</v>
      </c>
      <c r="C17" s="38">
        <f>'[1]TABLA 4.11'!C16</f>
        <v>215071.31588999601</v>
      </c>
      <c r="D17" s="38">
        <f>'[1]TABLA 4.11'!D16</f>
        <v>200200.41841627299</v>
      </c>
      <c r="E17" s="38">
        <f>'[1]TABLA 4.11'!E16</f>
        <v>205039.26709096</v>
      </c>
      <c r="F17" s="38">
        <f>'[1]TABLA 4.11'!F16</f>
        <v>200741.32830346699</v>
      </c>
      <c r="G17" s="38">
        <f>'[1]TABLA 4.11'!G16</f>
        <v>206241.090522671</v>
      </c>
      <c r="H17" s="38">
        <f>'[1]TABLA 4.11'!H16</f>
        <v>212422.21959912099</v>
      </c>
      <c r="I17" s="38">
        <f>'[1]TABLA 4.11'!I16</f>
        <v>238636.98566622401</v>
      </c>
      <c r="J17" s="38">
        <f>'[1]TABLA 4.11'!J16</f>
        <v>244423.32859410901</v>
      </c>
      <c r="K17" s="38">
        <f>'[1]TABLA 4.11'!K16</f>
        <v>242550.65732810099</v>
      </c>
      <c r="L17" s="38">
        <f>'[1]TABLA 4.11'!L16</f>
        <v>244451.93285628199</v>
      </c>
    </row>
    <row r="18" spans="2:12" x14ac:dyDescent="0.55000000000000004">
      <c r="B18" s="105" t="str">
        <f>'[1]TABLA 4.11'!B17</f>
        <v xml:space="preserve">Coste urgencia no Ingresada ajustadas </v>
      </c>
      <c r="C18" s="38">
        <f>'[1]TABLA 4.11'!C17</f>
        <v>280.62282470496598</v>
      </c>
      <c r="D18" s="38">
        <f>'[1]TABLA 4.11'!D17</f>
        <v>262.39749289847498</v>
      </c>
      <c r="E18" s="38">
        <f>'[1]TABLA 4.11'!E17</f>
        <v>268.184562176567</v>
      </c>
      <c r="F18" s="38">
        <f>'[1]TABLA 4.11'!F17</f>
        <v>268.61939544334098</v>
      </c>
      <c r="G18" s="38">
        <f>'[1]TABLA 4.11'!G17</f>
        <v>275.53820769666999</v>
      </c>
      <c r="H18" s="38">
        <f>'[1]TABLA 4.11'!H17</f>
        <v>286.06682303763</v>
      </c>
      <c r="I18" s="38">
        <f>'[1]TABLA 4.11'!I17</f>
        <v>352.35611756618601</v>
      </c>
      <c r="J18" s="38">
        <f>'[1]TABLA 4.11'!J17</f>
        <v>340.57525642272401</v>
      </c>
      <c r="K18" s="38">
        <f>'[1]TABLA 4.11'!K17</f>
        <v>339.39843215988202</v>
      </c>
      <c r="L18" s="38">
        <f>'[1]TABLA 4.11'!L17</f>
        <v>341.85502710658398</v>
      </c>
    </row>
    <row r="19" spans="2:12" x14ac:dyDescent="0.55000000000000004">
      <c r="B19" s="105" t="str">
        <f>'[1]TABLA 4.11'!B18</f>
        <v>Coste consultas totales ajustadas</v>
      </c>
      <c r="C19" s="38">
        <f>'[1]TABLA 4.11'!C18</f>
        <v>102.464675251369</v>
      </c>
      <c r="D19" s="38">
        <f>'[1]TABLA 4.11'!D18</f>
        <v>95.811550660977304</v>
      </c>
      <c r="E19" s="38">
        <f>'[1]TABLA 4.11'!E18</f>
        <v>97.786859340995207</v>
      </c>
      <c r="F19" s="38">
        <f>'[1]TABLA 4.11'!F18</f>
        <v>97.872562875211997</v>
      </c>
      <c r="G19" s="38">
        <f>'[1]TABLA 4.11'!G18</f>
        <v>100.232457820622</v>
      </c>
      <c r="H19" s="38">
        <f>'[1]TABLA 4.11'!H18</f>
        <v>103.979705321822</v>
      </c>
      <c r="I19" s="38">
        <f>'[1]TABLA 4.11'!I18</f>
        <v>125.727175762206</v>
      </c>
      <c r="J19" s="38">
        <f>'[1]TABLA 4.11'!J18</f>
        <v>122.27106278639501</v>
      </c>
      <c r="K19" s="38">
        <f>'[1]TABLA 4.11'!K18</f>
        <v>121.04093112459</v>
      </c>
      <c r="L19" s="38">
        <f>'[1]TABLA 4.11'!L18</f>
        <v>121.712064545571</v>
      </c>
    </row>
    <row r="20" spans="2:12" x14ac:dyDescent="0.55000000000000004">
      <c r="B20" s="105" t="str">
        <f>'[1]TABLA 4.11'!B19</f>
        <v>Coste CMA ajustado</v>
      </c>
      <c r="C20" s="38">
        <f>'[1]TABLA 4.11'!C19</f>
        <v>841.86847411489703</v>
      </c>
      <c r="D20" s="38">
        <f>'[1]TABLA 4.11'!D19</f>
        <v>787.19247869542596</v>
      </c>
      <c r="E20" s="38">
        <f>'[1]TABLA 4.11'!E19</f>
        <v>804.55368652970003</v>
      </c>
      <c r="F20" s="38">
        <f>'[1]TABLA 4.11'!F19</f>
        <v>805.85818633002202</v>
      </c>
      <c r="G20" s="38">
        <f>'[1]TABLA 4.11'!G19</f>
        <v>826.61462309001104</v>
      </c>
      <c r="H20" s="38">
        <f>'[1]TABLA 4.11'!H19</f>
        <v>858.20046911288898</v>
      </c>
      <c r="I20" s="38">
        <f>'[1]TABLA 4.11'!I19</f>
        <v>1057.0683526985599</v>
      </c>
      <c r="J20" s="38">
        <f>'[1]TABLA 4.11'!J19</f>
        <v>1021.72576926817</v>
      </c>
      <c r="K20" s="38">
        <f>'[1]TABLA 4.11'!K19</f>
        <v>1018.19529647964</v>
      </c>
      <c r="L20" s="38">
        <f>'[1]TABLA 4.11'!L19</f>
        <v>1025.5650813197501</v>
      </c>
    </row>
    <row r="21" spans="2:12" x14ac:dyDescent="0.55000000000000004">
      <c r="B21" s="105" t="str">
        <f>'[1]TABLA 4.11'!B20</f>
        <v>Coste Hospitalización Parcial</v>
      </c>
      <c r="C21" s="38">
        <f>'[1]TABLA 4.11'!C20</f>
        <v>420.93423705744902</v>
      </c>
      <c r="D21" s="38">
        <f>'[1]TABLA 4.11'!D20</f>
        <v>447.50965767067601</v>
      </c>
      <c r="E21" s="38">
        <f>'[1]TABLA 4.11'!E20</f>
        <v>450.36570445326498</v>
      </c>
      <c r="F21" s="38">
        <f>'[1]TABLA 4.11'!F20</f>
        <v>461.71593760333099</v>
      </c>
      <c r="G21" s="38">
        <f>'[1]TABLA 4.11'!G20</f>
        <v>474.54121393232901</v>
      </c>
      <c r="H21" s="38">
        <f>'[1]TABLA 4.11'!H20</f>
        <v>492.44809686372702</v>
      </c>
      <c r="I21" s="38">
        <f>'[1]TABLA 4.11'!I20</f>
        <v>612.09676883838802</v>
      </c>
      <c r="J21" s="38">
        <f>'[1]TABLA 4.11'!J20</f>
        <v>588.71274395262697</v>
      </c>
      <c r="K21" s="38">
        <f>'[1]TABLA 4.11'!K20</f>
        <v>587.34328459201799</v>
      </c>
      <c r="L21" s="38">
        <f>'[1]TABLA 4.11'!L20</f>
        <v>592.60213763264198</v>
      </c>
    </row>
    <row r="23" spans="2:12" x14ac:dyDescent="0.55000000000000004">
      <c r="B23" s="107"/>
    </row>
    <row r="25" spans="2:12" x14ac:dyDescent="0.55000000000000004">
      <c r="B25" s="107"/>
    </row>
  </sheetData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2:L72"/>
  <sheetViews>
    <sheetView showGridLines="0" tabSelected="1" topLeftCell="A34" zoomScaleNormal="100" workbookViewId="0">
      <selection activeCell="B47" sqref="B47"/>
    </sheetView>
  </sheetViews>
  <sheetFormatPr baseColWidth="10" defaultColWidth="11.46484375" defaultRowHeight="15.75" x14ac:dyDescent="0.55000000000000004"/>
  <cols>
    <col min="1" max="1" width="11.46484375" style="51"/>
    <col min="2" max="2" width="39.73046875" style="51" customWidth="1"/>
    <col min="3" max="12" width="12" style="51" bestFit="1" customWidth="1"/>
    <col min="13" max="16384" width="11.46484375" style="51"/>
  </cols>
  <sheetData>
    <row r="2" spans="1:12" x14ac:dyDescent="0.55000000000000004">
      <c r="B2" s="116" t="s">
        <v>17</v>
      </c>
      <c r="C2" s="116"/>
      <c r="D2" s="116"/>
      <c r="E2" s="116"/>
      <c r="F2" s="116"/>
      <c r="G2" s="116"/>
      <c r="H2" s="116"/>
      <c r="I2" s="116"/>
      <c r="J2" s="116"/>
    </row>
    <row r="3" spans="1:12" x14ac:dyDescent="0.55000000000000004">
      <c r="B3" s="116" t="s">
        <v>10</v>
      </c>
      <c r="C3" s="116"/>
      <c r="D3" s="116"/>
      <c r="E3" s="116"/>
      <c r="F3" s="116"/>
      <c r="G3" s="116"/>
      <c r="H3" s="116"/>
      <c r="I3" s="116"/>
      <c r="J3" s="116"/>
    </row>
    <row r="6" spans="1:12" x14ac:dyDescent="0.55000000000000004">
      <c r="B6" s="88" t="str">
        <f>'[1]TABLA 4.12 Por tamaño'!B5</f>
        <v>Más de 1000 Camas</v>
      </c>
    </row>
    <row r="7" spans="1:12" ht="16.149999999999999" thickBot="1" x14ac:dyDescent="0.6">
      <c r="B7" s="76" t="str">
        <f>'[1]TABLA 4.12 Por tamaño'!B6</f>
        <v>Moneda Corriente</v>
      </c>
      <c r="C7" s="52">
        <f>'[1]TABLA 4.12 Por tamaño'!C6</f>
        <v>2014</v>
      </c>
      <c r="D7" s="52">
        <f>'[1]TABLA 4.12 Por tamaño'!D6</f>
        <v>2015</v>
      </c>
      <c r="E7" s="52">
        <f>'[1]TABLA 4.12 Por tamaño'!E6</f>
        <v>2016</v>
      </c>
      <c r="F7" s="52">
        <f>'[1]TABLA 4.12 Por tamaño'!F6</f>
        <v>2017</v>
      </c>
      <c r="G7" s="52">
        <f>'[1]TABLA 4.12 Por tamaño'!G6</f>
        <v>2018</v>
      </c>
      <c r="H7" s="52">
        <f>'[1]TABLA 4.12 Por tamaño'!H6</f>
        <v>2019</v>
      </c>
      <c r="I7" s="52">
        <f>'[1]TABLA 4.12 Por tamaño'!I6</f>
        <v>2020</v>
      </c>
      <c r="J7" s="52">
        <f>'[1]TABLA 4.12 Por tamaño'!J6</f>
        <v>2021</v>
      </c>
      <c r="K7" s="52">
        <f>'[1]TABLA 4.12 Por tamaño'!K6</f>
        <v>2022</v>
      </c>
      <c r="L7" s="52">
        <f>'[1]TABLA 4.12 Por tamaño'!L6</f>
        <v>2023</v>
      </c>
    </row>
    <row r="8" spans="1:12" ht="16.149999999999999" thickTop="1" x14ac:dyDescent="0.55000000000000004">
      <c r="B8" s="108" t="str">
        <f>'[1]TABLA 4.12 Por tamaño'!B7</f>
        <v>Coste medio por alta ajustado</v>
      </c>
      <c r="C8" s="89">
        <f>'[1]TABLA 4.12 Por tamaño'!C7</f>
        <v>6020.7988520205799</v>
      </c>
      <c r="D8" s="89">
        <f>'[1]TABLA 4.12 Por tamaño'!D7</f>
        <v>5520.1949735501403</v>
      </c>
      <c r="E8" s="89">
        <f>'[1]TABLA 4.12 Por tamaño'!E7</f>
        <v>5620.0186131400396</v>
      </c>
      <c r="F8" s="89">
        <f>'[1]TABLA 4.12 Por tamaño'!F7</f>
        <v>5551.2795595356401</v>
      </c>
      <c r="G8" s="89">
        <f>'[1]TABLA 4.12 Por tamaño'!G7</f>
        <v>5756.2323196767902</v>
      </c>
      <c r="H8" s="89">
        <f>'[1]TABLA 4.12 Por tamaño'!H7</f>
        <v>5889.5869987956603</v>
      </c>
      <c r="I8" s="89">
        <f>'[1]TABLA 4.12 Por tamaño'!I7</f>
        <v>7809.5035365935501</v>
      </c>
      <c r="J8" s="89">
        <f>'[1]TABLA 4.12 Por tamaño'!J7</f>
        <v>7715.0967224390397</v>
      </c>
      <c r="K8" s="89">
        <f>'[1]TABLA 4.12 Por tamaño'!K7</f>
        <v>7515.1953772716997</v>
      </c>
      <c r="L8" s="89">
        <f>'[1]TABLA 4.12 Por tamaño'!L7</f>
        <v>7416.7227724825298</v>
      </c>
    </row>
    <row r="9" spans="1:12" x14ac:dyDescent="0.55000000000000004">
      <c r="B9" s="108" t="str">
        <f>'[1]TABLA 4.12 Por tamaño'!B8</f>
        <v>Coste medio por cama ajustado</v>
      </c>
      <c r="C9" s="89">
        <f>'[1]TABLA 4.12 Por tamaño'!C8</f>
        <v>236092.17626114801</v>
      </c>
      <c r="D9" s="89">
        <f>'[1]TABLA 4.12 Por tamaño'!D8</f>
        <v>215079.29472417</v>
      </c>
      <c r="E9" s="89">
        <f>'[1]TABLA 4.12 Por tamaño'!E8</f>
        <v>221200.123503526</v>
      </c>
      <c r="F9" s="89">
        <f>'[1]TABLA 4.12 Por tamaño'!F8</f>
        <v>216986.63973476199</v>
      </c>
      <c r="G9" s="89">
        <f>'[1]TABLA 4.12 Por tamaño'!G8</f>
        <v>229490.34343246001</v>
      </c>
      <c r="H9" s="89">
        <f>'[1]TABLA 4.12 Por tamaño'!H8</f>
        <v>237517.11264977299</v>
      </c>
      <c r="I9" s="89">
        <f>'[1]TABLA 4.12 Por tamaño'!I8</f>
        <v>271028.77070193598</v>
      </c>
      <c r="J9" s="89">
        <f>'[1]TABLA 4.12 Por tamaño'!J8</f>
        <v>283174.76324851502</v>
      </c>
      <c r="K9" s="89">
        <f>'[1]TABLA 4.12 Por tamaño'!K8</f>
        <v>277173.02645258198</v>
      </c>
      <c r="L9" s="89">
        <f>'[1]TABLA 4.12 Por tamaño'!L8</f>
        <v>281557.77095910098</v>
      </c>
    </row>
    <row r="10" spans="1:12" x14ac:dyDescent="0.55000000000000004">
      <c r="A10" s="109"/>
      <c r="B10" s="108" t="str">
        <f>'[1]TABLA 4.12 Por tamaño'!B9</f>
        <v xml:space="preserve">Coste urgencia no Ingresada ajustadas </v>
      </c>
      <c r="C10" s="89">
        <f>'[1]TABLA 4.12 Por tamaño'!C9</f>
        <v>290.08219797144102</v>
      </c>
      <c r="D10" s="89">
        <f>'[1]TABLA 4.12 Por tamaño'!D9</f>
        <v>260.76209658154801</v>
      </c>
      <c r="E10" s="89">
        <f>'[1]TABLA 4.12 Por tamaño'!E9</f>
        <v>266.13370967076702</v>
      </c>
      <c r="F10" s="89">
        <f>'[1]TABLA 4.12 Por tamaño'!F9</f>
        <v>270.80689869291302</v>
      </c>
      <c r="G10" s="89">
        <f>'[1]TABLA 4.12 Por tamaño'!G9</f>
        <v>282.40392723463998</v>
      </c>
      <c r="H10" s="89">
        <f>'[1]TABLA 4.12 Por tamaño'!H9</f>
        <v>293.83651633650999</v>
      </c>
      <c r="I10" s="89">
        <f>'[1]TABLA 4.12 Por tamaño'!I9</f>
        <v>366.693604984346</v>
      </c>
      <c r="J10" s="89">
        <f>'[1]TABLA 4.12 Por tamaño'!J9</f>
        <v>361.523295981339</v>
      </c>
      <c r="K10" s="89">
        <f>'[1]TABLA 4.12 Por tamaño'!K9</f>
        <v>364.01673393535202</v>
      </c>
      <c r="L10" s="89">
        <f>'[1]TABLA 4.12 Por tamaño'!L9</f>
        <v>366.46665274216599</v>
      </c>
    </row>
    <row r="11" spans="1:12" x14ac:dyDescent="0.55000000000000004">
      <c r="B11" s="108" t="str">
        <f>'[1]TABLA 4.12 Por tamaño'!B10</f>
        <v>Coste consultas totales ajustadas</v>
      </c>
      <c r="C11" s="89">
        <f>'[1]TABLA 4.12 Por tamaño'!C10</f>
        <v>104.81721081805</v>
      </c>
      <c r="D11" s="89">
        <f>'[1]TABLA 4.12 Por tamaño'!D10</f>
        <v>94.324255523165306</v>
      </c>
      <c r="E11" s="89">
        <f>'[1]TABLA 4.12 Por tamaño'!E10</f>
        <v>96.181920613999296</v>
      </c>
      <c r="F11" s="89">
        <f>'[1]TABLA 4.12 Por tamaño'!F10</f>
        <v>97.692428313876704</v>
      </c>
      <c r="G11" s="89">
        <f>'[1]TABLA 4.12 Por tamaño'!G10</f>
        <v>101.47620355755301</v>
      </c>
      <c r="H11" s="89">
        <f>'[1]TABLA 4.12 Por tamaño'!H10</f>
        <v>105.415892080052</v>
      </c>
      <c r="I11" s="89">
        <f>'[1]TABLA 4.12 Por tamaño'!I10</f>
        <v>129.19433404466699</v>
      </c>
      <c r="J11" s="89">
        <f>'[1]TABLA 4.12 Por tamaño'!J10</f>
        <v>128.97534347799601</v>
      </c>
      <c r="K11" s="89">
        <f>'[1]TABLA 4.12 Por tamaño'!K10</f>
        <v>127.960860069235</v>
      </c>
      <c r="L11" s="89">
        <f>'[1]TABLA 4.12 Por tamaño'!L10</f>
        <v>128.76617963021701</v>
      </c>
    </row>
    <row r="12" spans="1:12" x14ac:dyDescent="0.55000000000000004">
      <c r="B12" s="108" t="str">
        <f>'[1]TABLA 4.12 Por tamaño'!B11</f>
        <v>Coste CMA ajustado</v>
      </c>
      <c r="C12" s="89">
        <f>'[1]TABLA 4.12 Por tamaño'!C11</f>
        <v>870.24659391432397</v>
      </c>
      <c r="D12" s="89">
        <f>'[1]TABLA 4.12 Por tamaño'!D11</f>
        <v>782.28628974464402</v>
      </c>
      <c r="E12" s="89">
        <f>'[1]TABLA 4.12 Por tamaño'!E11</f>
        <v>798.40112901230202</v>
      </c>
      <c r="F12" s="89">
        <f>'[1]TABLA 4.12 Por tamaño'!F11</f>
        <v>812.42069607873896</v>
      </c>
      <c r="G12" s="89">
        <f>'[1]TABLA 4.12 Por tamaño'!G11</f>
        <v>847.21178170392</v>
      </c>
      <c r="H12" s="89">
        <f>'[1]TABLA 4.12 Por tamaño'!H11</f>
        <v>881.50954900953104</v>
      </c>
      <c r="I12" s="89">
        <f>'[1]TABLA 4.12 Por tamaño'!I11</f>
        <v>1100.0808149530401</v>
      </c>
      <c r="J12" s="89">
        <f>'[1]TABLA 4.12 Por tamaño'!J11</f>
        <v>1084.5698879440199</v>
      </c>
      <c r="K12" s="89">
        <f>'[1]TABLA 4.12 Por tamaño'!K11</f>
        <v>1092.0502018060499</v>
      </c>
      <c r="L12" s="89">
        <f>'[1]TABLA 4.12 Por tamaño'!L11</f>
        <v>1099.3999582265001</v>
      </c>
    </row>
    <row r="13" spans="1:12" x14ac:dyDescent="0.55000000000000004">
      <c r="B13" s="108" t="str">
        <f>'[1]TABLA 4.12 Por tamaño'!B12</f>
        <v>Coste Hospitalización Parcial</v>
      </c>
      <c r="C13" s="89">
        <f>'[1]TABLA 4.12 Por tamaño'!C12</f>
        <v>435.12329695716198</v>
      </c>
      <c r="D13" s="89">
        <f>'[1]TABLA 4.12 Por tamaño'!D12</f>
        <v>453.72871657007897</v>
      </c>
      <c r="E13" s="89">
        <f>'[1]TABLA 4.12 Por tamaño'!E12</f>
        <v>453.92876831649198</v>
      </c>
      <c r="F13" s="89">
        <f>'[1]TABLA 4.12 Por tamaño'!F12</f>
        <v>471.81132967519301</v>
      </c>
      <c r="G13" s="89">
        <f>'[1]TABLA 4.12 Por tamaño'!G12</f>
        <v>494.45371104075099</v>
      </c>
      <c r="H13" s="89">
        <f>'[1]TABLA 4.12 Por tamaño'!H12</f>
        <v>516.72192724168895</v>
      </c>
      <c r="I13" s="89">
        <f>'[1]TABLA 4.12 Por tamaño'!I12</f>
        <v>653.14332954785095</v>
      </c>
      <c r="J13" s="89">
        <f>'[1]TABLA 4.12 Por tamaño'!J12</f>
        <v>637.34686154369194</v>
      </c>
      <c r="K13" s="89">
        <f>'[1]TABLA 4.12 Por tamaño'!K12</f>
        <v>638.82509126733601</v>
      </c>
      <c r="L13" s="89">
        <f>'[1]TABLA 4.12 Por tamaño'!L12</f>
        <v>647.45106441699704</v>
      </c>
    </row>
    <row r="15" spans="1:12" ht="16.149999999999999" thickBot="1" x14ac:dyDescent="0.6">
      <c r="B15" s="76" t="str">
        <f>'[1]TABLA 4.12 Por tamaño'!B14</f>
        <v>Moneda Constante</v>
      </c>
      <c r="C15" s="52">
        <f>'[1]TABLA 4.12 Por tamaño'!C14</f>
        <v>2014</v>
      </c>
      <c r="D15" s="52">
        <f>'[1]TABLA 4.12 Por tamaño'!D14</f>
        <v>2015</v>
      </c>
      <c r="E15" s="52">
        <f>'[1]TABLA 4.12 Por tamaño'!E14</f>
        <v>2016</v>
      </c>
      <c r="F15" s="52">
        <f>'[1]TABLA 4.12 Por tamaño'!F14</f>
        <v>2017</v>
      </c>
      <c r="G15" s="52">
        <f>'[1]TABLA 4.12 Por tamaño'!G14</f>
        <v>2018</v>
      </c>
      <c r="H15" s="52">
        <f>'[1]TABLA 4.12 Por tamaño'!H14</f>
        <v>2019</v>
      </c>
      <c r="I15" s="52">
        <f>'[1]TABLA 4.12 Por tamaño'!I14</f>
        <v>2020</v>
      </c>
      <c r="J15" s="52">
        <f>'[1]TABLA 4.12 Por tamaño'!J14</f>
        <v>2021</v>
      </c>
      <c r="K15" s="52">
        <f>'[1]TABLA 4.12 Por tamaño'!K14</f>
        <v>2022</v>
      </c>
      <c r="L15" s="52">
        <f>'[1]TABLA 4.12 Por tamaño'!L14</f>
        <v>2023</v>
      </c>
    </row>
    <row r="16" spans="1:12" ht="16.149999999999999" thickTop="1" x14ac:dyDescent="0.55000000000000004">
      <c r="B16" s="49" t="str">
        <f>'[1]TABLA 4.12 Por tamaño'!B15</f>
        <v>Coste medio por alta ajustado</v>
      </c>
      <c r="C16" s="89">
        <f>'[1]TABLA 4.12 Por tamaño'!C15</f>
        <v>6190.9732286429098</v>
      </c>
      <c r="D16" s="89">
        <f>'[1]TABLA 4.12 Por tamaño'!D15</f>
        <v>5668.2302536752904</v>
      </c>
      <c r="E16" s="89">
        <f>'[1]TABLA 4.12 Por tamaño'!E15</f>
        <v>5784.8134873612498</v>
      </c>
      <c r="F16" s="89">
        <f>'[1]TABLA 4.12 Por tamaño'!F15</f>
        <v>5672.0710390378199</v>
      </c>
      <c r="G16" s="89">
        <f>'[1]TABLA 4.12 Por tamaño'!G15</f>
        <v>5864.2916674693597</v>
      </c>
      <c r="H16" s="89">
        <f>'[1]TABLA 4.12 Por tamaño'!H15</f>
        <v>5951.7279988772698</v>
      </c>
      <c r="I16" s="89">
        <f>'[1]TABLA 4.12 Por tamaño'!I15</f>
        <v>7862.7804262987502</v>
      </c>
      <c r="J16" s="89">
        <f>'[1]TABLA 4.12 Por tamaño'!J15</f>
        <v>7715.1031516916601</v>
      </c>
      <c r="K16" s="89">
        <f>'[1]TABLA 4.12 Por tamaño'!K15</f>
        <v>7433.2744979093504</v>
      </c>
      <c r="L16" s="89">
        <f>'[1]TABLA 4.12 Por tamaño'!L15</f>
        <v>7201.0687656240098</v>
      </c>
    </row>
    <row r="17" spans="2:12" x14ac:dyDescent="0.55000000000000004">
      <c r="B17" s="49" t="str">
        <f>'[1]TABLA 4.12 Por tamaño'!B16</f>
        <v>Coste medio por cama ajustado</v>
      </c>
      <c r="C17" s="89">
        <f>'[1]TABLA 4.12 Por tamaño'!C16</f>
        <v>242765.18426359299</v>
      </c>
      <c r="D17" s="89">
        <f>'[1]TABLA 4.12 Por tamaño'!D16</f>
        <v>220847.08441206501</v>
      </c>
      <c r="E17" s="89">
        <f>'[1]TABLA 4.12 Por tamaño'!E16</f>
        <v>227686.338058981</v>
      </c>
      <c r="F17" s="89">
        <f>'[1]TABLA 4.12 Por tamaño'!F16</f>
        <v>221708.09844795999</v>
      </c>
      <c r="G17" s="89">
        <f>'[1]TABLA 4.12 Por tamaño'!G16</f>
        <v>233798.46990456901</v>
      </c>
      <c r="H17" s="89">
        <f>'[1]TABLA 4.12 Por tamaño'!H16</f>
        <v>240023.154401015</v>
      </c>
      <c r="I17" s="89">
        <f>'[1]TABLA 4.12 Por tamaño'!I16</f>
        <v>272877.74482122099</v>
      </c>
      <c r="J17" s="89">
        <f>'[1]TABLA 4.12 Por tamaño'!J16</f>
        <v>283174.99922768102</v>
      </c>
      <c r="K17" s="89">
        <f>'[1]TABLA 4.12 Por tamaño'!K16</f>
        <v>274151.64684464899</v>
      </c>
      <c r="L17" s="89">
        <f>'[1]TABLA 4.12 Por tamaño'!L16</f>
        <v>273370.99314198102</v>
      </c>
    </row>
    <row r="18" spans="2:12" x14ac:dyDescent="0.55000000000000004">
      <c r="B18" s="49" t="str">
        <f>'[1]TABLA 4.12 Por tamaño'!B17</f>
        <v xml:space="preserve">Coste urgencia no Ingresada ajustadas </v>
      </c>
      <c r="C18" s="89">
        <f>'[1]TABLA 4.12 Por tamaño'!C17</f>
        <v>260.58226864943299</v>
      </c>
      <c r="D18" s="89">
        <f>'[1]TABLA 4.12 Por tamaño'!D17</f>
        <v>235.66553545266501</v>
      </c>
      <c r="E18" s="89">
        <f>'[1]TABLA 4.12 Por tamaño'!E17</f>
        <v>240.97366297841799</v>
      </c>
      <c r="F18" s="89">
        <f>'[1]TABLA 4.12 Por tamaño'!F17</f>
        <v>243.68596917075399</v>
      </c>
      <c r="G18" s="89">
        <f>'[1]TABLA 4.12 Por tamaño'!G17</f>
        <v>252.24321622575499</v>
      </c>
      <c r="H18" s="89">
        <f>'[1]TABLA 4.12 Por tamaño'!H17</f>
        <v>262.14167287342502</v>
      </c>
      <c r="I18" s="89">
        <f>'[1]TABLA 4.12 Por tamaño'!I17</f>
        <v>313.68764417644297</v>
      </c>
      <c r="J18" s="89">
        <f>'[1]TABLA 4.12 Por tamaño'!J17</f>
        <v>314.60198814243302</v>
      </c>
      <c r="K18" s="89">
        <f>'[1]TABLA 4.12 Por tamaño'!K17</f>
        <v>318.90686501870198</v>
      </c>
      <c r="L18" s="89">
        <f>'[1]TABLA 4.12 Por tamaño'!L17</f>
        <v>316.79388857563998</v>
      </c>
    </row>
    <row r="19" spans="2:12" x14ac:dyDescent="0.55000000000000004">
      <c r="B19" s="49" t="str">
        <f>'[1]TABLA 4.12 Por tamaño'!B18</f>
        <v>Coste consultas totales ajustadas</v>
      </c>
      <c r="C19" s="89">
        <f>'[1]TABLA 4.12 Por tamaño'!C18</f>
        <v>107.77980829866</v>
      </c>
      <c r="D19" s="89">
        <f>'[1]TABLA 4.12 Por tamaño'!D18</f>
        <v>96.853752697789304</v>
      </c>
      <c r="E19" s="89">
        <f>'[1]TABLA 4.12 Por tamaño'!E18</f>
        <v>99.002247129089199</v>
      </c>
      <c r="F19" s="89">
        <f>'[1]TABLA 4.12 Por tamaño'!F18</f>
        <v>99.818138760565205</v>
      </c>
      <c r="G19" s="89">
        <f>'[1]TABLA 4.12 Por tamaño'!G18</f>
        <v>103.381173990281</v>
      </c>
      <c r="H19" s="89">
        <f>'[1]TABLA 4.12 Por tamaño'!H18</f>
        <v>106.528134578497</v>
      </c>
      <c r="I19" s="89">
        <f>'[1]TABLA 4.12 Por tamaño'!I18</f>
        <v>130.07570534479899</v>
      </c>
      <c r="J19" s="89">
        <f>'[1]TABLA 4.12 Por tamaño'!J18</f>
        <v>128.97545095753799</v>
      </c>
      <c r="K19" s="89">
        <f>'[1]TABLA 4.12 Por tamaño'!K18</f>
        <v>126.565997307245</v>
      </c>
      <c r="L19" s="89">
        <f>'[1]TABLA 4.12 Por tamaño'!L18</f>
        <v>125.022080863556</v>
      </c>
    </row>
    <row r="20" spans="2:12" x14ac:dyDescent="0.55000000000000004">
      <c r="B20" s="49" t="str">
        <f>'[1]TABLA 4.12 Por tamaño'!B19</f>
        <v>Coste CMA ajustado</v>
      </c>
      <c r="C20" s="89">
        <f>'[1]TABLA 4.12 Por tamaño'!C19</f>
        <v>894.84360757761306</v>
      </c>
      <c r="D20" s="89">
        <f>'[1]TABLA 4.12 Por tamaño'!D19</f>
        <v>803.26489115189497</v>
      </c>
      <c r="E20" s="89">
        <f>'[1]TABLA 4.12 Por tamaño'!E19</f>
        <v>821.81251297569804</v>
      </c>
      <c r="F20" s="89">
        <f>'[1]TABLA 4.12 Por tamaño'!F19</f>
        <v>830.09833180309602</v>
      </c>
      <c r="G20" s="89">
        <f>'[1]TABLA 4.12 Por tamaño'!G19</f>
        <v>863.11613501852798</v>
      </c>
      <c r="H20" s="89">
        <f>'[1]TABLA 4.12 Por tamaño'!H19</f>
        <v>890.81035142031806</v>
      </c>
      <c r="I20" s="89">
        <f>'[1]TABLA 4.12 Por tamaño'!I19</f>
        <v>1107.5856305883001</v>
      </c>
      <c r="J20" s="89">
        <f>'[1]TABLA 4.12 Por tamaño'!J19</f>
        <v>1084.5707917530101</v>
      </c>
      <c r="K20" s="89">
        <f>'[1]TABLA 4.12 Por tamaño'!K19</f>
        <v>1080.1460917531999</v>
      </c>
      <c r="L20" s="89">
        <f>'[1]TABLA 4.12 Por tamaño'!L19</f>
        <v>1067.43300821304</v>
      </c>
    </row>
    <row r="21" spans="2:12" x14ac:dyDescent="0.55000000000000004">
      <c r="B21" s="49" t="str">
        <f>'[1]TABLA 4.12 Por tamaño'!B20</f>
        <v>Coste Hospitalización Parcial</v>
      </c>
      <c r="C21" s="89">
        <f>'[1]TABLA 4.12 Por tamaño'!C20</f>
        <v>447.42180378880698</v>
      </c>
      <c r="D21" s="89">
        <f>'[1]TABLA 4.12 Por tamaño'!D20</f>
        <v>465.89637694803901</v>
      </c>
      <c r="E21" s="89">
        <f>'[1]TABLA 4.12 Por tamaño'!E20</f>
        <v>467.23924634679599</v>
      </c>
      <c r="F21" s="89">
        <f>'[1]TABLA 4.12 Por tamaño'!F20</f>
        <v>482.07757333057799</v>
      </c>
      <c r="G21" s="89">
        <f>'[1]TABLA 4.12 Por tamaño'!G20</f>
        <v>503.73588426819998</v>
      </c>
      <c r="H21" s="89">
        <f>'[1]TABLA 4.12 Por tamaño'!H20</f>
        <v>522.17385745843603</v>
      </c>
      <c r="I21" s="89">
        <f>'[1]TABLA 4.12 Por tamaño'!I20</f>
        <v>657.59911152770997</v>
      </c>
      <c r="J21" s="89">
        <f>'[1]TABLA 4.12 Por tamaño'!J20</f>
        <v>637.347392666519</v>
      </c>
      <c r="K21" s="89">
        <f>'[1]TABLA 4.12 Por tamaño'!K20</f>
        <v>631.86145152037398</v>
      </c>
      <c r="L21" s="89">
        <f>'[1]TABLA 4.12 Por tamaño'!L20</f>
        <v>628.62530800550201</v>
      </c>
    </row>
    <row r="23" spans="2:12" x14ac:dyDescent="0.55000000000000004">
      <c r="B23" s="88" t="str">
        <f>'[1]TABLA 4.12 Por tamaño'!B22</f>
        <v>501- 1000 Camas</v>
      </c>
    </row>
    <row r="24" spans="2:12" ht="16.149999999999999" thickBot="1" x14ac:dyDescent="0.6">
      <c r="B24" s="76" t="str">
        <f>'[1]TABLA 4.12 Por tamaño'!B23</f>
        <v>Moneda Corriente</v>
      </c>
      <c r="C24" s="52">
        <f>'[1]TABLA 4.12 Por tamaño'!C23</f>
        <v>2014</v>
      </c>
      <c r="D24" s="52">
        <f>'[1]TABLA 4.12 Por tamaño'!D23</f>
        <v>2015</v>
      </c>
      <c r="E24" s="52">
        <f>'[1]TABLA 4.12 Por tamaño'!E23</f>
        <v>2016</v>
      </c>
      <c r="F24" s="52">
        <f>'[1]TABLA 4.12 Por tamaño'!F23</f>
        <v>2017</v>
      </c>
      <c r="G24" s="52">
        <f>'[1]TABLA 4.12 Por tamaño'!G23</f>
        <v>2018</v>
      </c>
      <c r="H24" s="52">
        <f>'[1]TABLA 4.12 Por tamaño'!H23</f>
        <v>2019</v>
      </c>
      <c r="I24" s="52">
        <f>'[1]TABLA 4.12 Por tamaño'!I23</f>
        <v>2020</v>
      </c>
      <c r="J24" s="52">
        <f>'[1]TABLA 4.12 Por tamaño'!J23</f>
        <v>2021</v>
      </c>
      <c r="K24" s="52">
        <f>'[1]TABLA 4.12 Por tamaño'!K23</f>
        <v>2022</v>
      </c>
      <c r="L24" s="52">
        <f>'[1]TABLA 4.12 Por tamaño'!L23</f>
        <v>2023</v>
      </c>
    </row>
    <row r="25" spans="2:12" ht="16.149999999999999" thickTop="1" x14ac:dyDescent="0.55000000000000004">
      <c r="B25" s="49" t="str">
        <f>'[1]TABLA 4.12 Por tamaño'!B24</f>
        <v>Coste medio por alta ajustado</v>
      </c>
      <c r="C25" s="89">
        <f>'[1]TABLA 4.12 Por tamaño'!C24</f>
        <v>5637.2243392155597</v>
      </c>
      <c r="D25" s="89">
        <f>'[1]TABLA 4.12 Por tamaño'!D24</f>
        <v>5272.2734028313998</v>
      </c>
      <c r="E25" s="89">
        <f>'[1]TABLA 4.12 Por tamaño'!E24</f>
        <v>5349.0200833837298</v>
      </c>
      <c r="F25" s="89">
        <f>'[1]TABLA 4.12 Por tamaño'!F24</f>
        <v>5191.6786919146598</v>
      </c>
      <c r="G25" s="89">
        <f>'[1]TABLA 4.12 Por tamaño'!G24</f>
        <v>5353.6520467168302</v>
      </c>
      <c r="H25" s="89">
        <f>'[1]TABLA 4.12 Por tamaño'!H24</f>
        <v>5624.3304180345604</v>
      </c>
      <c r="I25" s="89">
        <f>'[1]TABLA 4.12 Por tamaño'!I24</f>
        <v>7321.4776740430598</v>
      </c>
      <c r="J25" s="89">
        <f>'[1]TABLA 4.12 Por tamaño'!J24</f>
        <v>7150.5364264810796</v>
      </c>
      <c r="K25" s="89">
        <f>'[1]TABLA 4.12 Por tamaño'!K24</f>
        <v>6852.0015238399401</v>
      </c>
      <c r="L25" s="89">
        <f>'[1]TABLA 4.12 Por tamaño'!L24</f>
        <v>6837.7353865733703</v>
      </c>
    </row>
    <row r="26" spans="2:12" x14ac:dyDescent="0.55000000000000004">
      <c r="B26" s="49" t="str">
        <f>'[1]TABLA 4.12 Por tamaño'!B25</f>
        <v>Coste medio por cama ajustado</v>
      </c>
      <c r="C26" s="89">
        <f>'[1]TABLA 4.12 Por tamaño'!C25</f>
        <v>227124.33196034</v>
      </c>
      <c r="D26" s="89">
        <f>'[1]TABLA 4.12 Por tamaño'!D25</f>
        <v>213308.13805325</v>
      </c>
      <c r="E26" s="89">
        <f>'[1]TABLA 4.12 Por tamaño'!E25</f>
        <v>219446.79119219599</v>
      </c>
      <c r="F26" s="89">
        <f>'[1]TABLA 4.12 Por tamaño'!F25</f>
        <v>216079.87553585501</v>
      </c>
      <c r="G26" s="89">
        <f>'[1]TABLA 4.12 Por tamaño'!G25</f>
        <v>223382.652144747</v>
      </c>
      <c r="H26" s="89">
        <f>'[1]TABLA 4.12 Por tamaño'!H25</f>
        <v>230214.46529787499</v>
      </c>
      <c r="I26" s="89">
        <f>'[1]TABLA 4.12 Por tamaño'!I25</f>
        <v>254529.18940943701</v>
      </c>
      <c r="J26" s="89">
        <f>'[1]TABLA 4.12 Por tamaño'!J25</f>
        <v>264093.79902627098</v>
      </c>
      <c r="K26" s="89">
        <f>'[1]TABLA 4.12 Por tamaño'!K25</f>
        <v>262253.49723460502</v>
      </c>
      <c r="L26" s="89">
        <f>'[1]TABLA 4.12 Por tamaño'!L25</f>
        <v>268191.46203623601</v>
      </c>
    </row>
    <row r="27" spans="2:12" x14ac:dyDescent="0.55000000000000004">
      <c r="B27" s="49" t="str">
        <f>'[1]TABLA 4.12 Por tamaño'!B26</f>
        <v xml:space="preserve">Coste urgencia no Ingresada ajustadas </v>
      </c>
      <c r="C27" s="89">
        <f>'[1]TABLA 4.12 Por tamaño'!C26</f>
        <v>285.36807297774601</v>
      </c>
      <c r="D27" s="89">
        <f>'[1]TABLA 4.12 Por tamaño'!D26</f>
        <v>270.50942333865402</v>
      </c>
      <c r="E27" s="89">
        <f>'[1]TABLA 4.12 Por tamaño'!E26</f>
        <v>274.86194592912</v>
      </c>
      <c r="F27" s="89">
        <f>'[1]TABLA 4.12 Por tamaño'!F26</f>
        <v>277.86563270561902</v>
      </c>
      <c r="G27" s="89">
        <f>'[1]TABLA 4.12 Por tamaño'!G26</f>
        <v>287.17028496128199</v>
      </c>
      <c r="H27" s="89">
        <f>'[1]TABLA 4.12 Por tamaño'!H26</f>
        <v>297.678307605648</v>
      </c>
      <c r="I27" s="89">
        <f>'[1]TABLA 4.12 Por tamaño'!I26</f>
        <v>361.29294446337002</v>
      </c>
      <c r="J27" s="89">
        <f>'[1]TABLA 4.12 Por tamaño'!J26</f>
        <v>349.80310653069</v>
      </c>
      <c r="K27" s="89">
        <f>'[1]TABLA 4.12 Por tamaño'!K26</f>
        <v>352.59760542095898</v>
      </c>
      <c r="L27" s="89">
        <f>'[1]TABLA 4.12 Por tamaño'!L26</f>
        <v>363.68058403833999</v>
      </c>
    </row>
    <row r="28" spans="2:12" x14ac:dyDescent="0.55000000000000004">
      <c r="B28" s="49" t="str">
        <f>'[1]TABLA 4.12 Por tamaño'!B27</f>
        <v>Coste consultas totales ajustadas</v>
      </c>
      <c r="C28" s="89">
        <f>'[1]TABLA 4.12 Por tamaño'!C27</f>
        <v>103.586709885825</v>
      </c>
      <c r="D28" s="89">
        <f>'[1]TABLA 4.12 Por tamaño'!D27</f>
        <v>98.269663761512305</v>
      </c>
      <c r="E28" s="89">
        <f>'[1]TABLA 4.12 Por tamaño'!E27</f>
        <v>99.567803218031898</v>
      </c>
      <c r="F28" s="89">
        <f>'[1]TABLA 4.12 Por tamaño'!F27</f>
        <v>100.537163779987</v>
      </c>
      <c r="G28" s="89">
        <f>'[1]TABLA 4.12 Por tamaño'!G27</f>
        <v>103.844455139321</v>
      </c>
      <c r="H28" s="89">
        <f>'[1]TABLA 4.12 Por tamaño'!H27</f>
        <v>107.445987471395</v>
      </c>
      <c r="I28" s="89">
        <f>'[1]TABLA 4.12 Por tamaño'!I27</f>
        <v>128.40686289080901</v>
      </c>
      <c r="J28" s="89">
        <f>'[1]TABLA 4.12 Por tamaño'!J27</f>
        <v>125.08471498756801</v>
      </c>
      <c r="K28" s="89">
        <f>'[1]TABLA 4.12 Por tamaño'!K27</f>
        <v>124.715558631875</v>
      </c>
      <c r="L28" s="89">
        <f>'[1]TABLA 4.12 Por tamaño'!L27</f>
        <v>128.54506727053601</v>
      </c>
    </row>
    <row r="29" spans="2:12" x14ac:dyDescent="0.55000000000000004">
      <c r="B29" s="49" t="str">
        <f>'[1]TABLA 4.12 Por tamaño'!B28</f>
        <v>Coste CMA ajustado</v>
      </c>
      <c r="C29" s="89">
        <f>'[1]TABLA 4.12 Por tamaño'!C28</f>
        <v>856.10421893323701</v>
      </c>
      <c r="D29" s="89">
        <f>'[1]TABLA 4.12 Por tamaño'!D28</f>
        <v>811.52827001596302</v>
      </c>
      <c r="E29" s="89">
        <f>'[1]TABLA 4.12 Por tamaño'!E28</f>
        <v>824.58583778736102</v>
      </c>
      <c r="F29" s="89">
        <f>'[1]TABLA 4.12 Por tamaño'!F28</f>
        <v>833.59689811685803</v>
      </c>
      <c r="G29" s="89">
        <f>'[1]TABLA 4.12 Por tamaño'!G28</f>
        <v>861.51085488384501</v>
      </c>
      <c r="H29" s="89">
        <f>'[1]TABLA 4.12 Por tamaño'!H28</f>
        <v>893.034922816944</v>
      </c>
      <c r="I29" s="89">
        <f>'[1]TABLA 4.12 Por tamaño'!I28</f>
        <v>1083.87883339011</v>
      </c>
      <c r="J29" s="89">
        <f>'[1]TABLA 4.12 Por tamaño'!J28</f>
        <v>1049.40931959207</v>
      </c>
      <c r="K29" s="89">
        <f>'[1]TABLA 4.12 Por tamaño'!K28</f>
        <v>1057.79281626288</v>
      </c>
      <c r="L29" s="89">
        <f>'[1]TABLA 4.12 Por tamaño'!L28</f>
        <v>1091.04175211502</v>
      </c>
    </row>
    <row r="30" spans="2:12" x14ac:dyDescent="0.55000000000000004">
      <c r="B30" s="49" t="str">
        <f>'[1]TABLA 4.12 Por tamaño'!B29</f>
        <v>Coste Hospitalización Parcial</v>
      </c>
      <c r="C30" s="89">
        <f>'[1]TABLA 4.12 Por tamaño'!C29</f>
        <v>428.05210946661902</v>
      </c>
      <c r="D30" s="89">
        <f>'[1]TABLA 4.12 Por tamaño'!D29</f>
        <v>463.01533452761902</v>
      </c>
      <c r="E30" s="89">
        <f>'[1]TABLA 4.12 Por tamaño'!E29</f>
        <v>463.64285174401499</v>
      </c>
      <c r="F30" s="89">
        <f>'[1]TABLA 4.12 Por tamaño'!F29</f>
        <v>480.58357388950401</v>
      </c>
      <c r="G30" s="89">
        <f>'[1]TABLA 4.12 Por tamaño'!G29</f>
        <v>497.03831950307</v>
      </c>
      <c r="H30" s="89">
        <f>'[1]TABLA 4.12 Por tamaño'!H29</f>
        <v>514.54391550120704</v>
      </c>
      <c r="I30" s="89">
        <f>'[1]TABLA 4.12 Por tamaño'!I29</f>
        <v>628.84080703266295</v>
      </c>
      <c r="J30" s="89">
        <f>'[1]TABLA 4.12 Por tamaño'!J29</f>
        <v>607.81617687737196</v>
      </c>
      <c r="K30" s="89">
        <f>'[1]TABLA 4.12 Por tamaño'!K29</f>
        <v>612.85041606324103</v>
      </c>
      <c r="L30" s="89">
        <f>'[1]TABLA 4.12 Por tamaño'!L29</f>
        <v>632.15462867277995</v>
      </c>
    </row>
    <row r="32" spans="2:12" ht="16.149999999999999" thickBot="1" x14ac:dyDescent="0.6">
      <c r="B32" s="76" t="str">
        <f>'[1]TABLA 4.12 Por tamaño'!B31</f>
        <v>Moneda Constante</v>
      </c>
      <c r="C32" s="52">
        <f>'[1]TABLA 4.12 Por tamaño'!C31</f>
        <v>2014</v>
      </c>
      <c r="D32" s="52">
        <f>'[1]TABLA 4.12 Por tamaño'!D31</f>
        <v>2015</v>
      </c>
      <c r="E32" s="52">
        <f>'[1]TABLA 4.12 Por tamaño'!E31</f>
        <v>2016</v>
      </c>
      <c r="F32" s="52">
        <f>'[1]TABLA 4.12 Por tamaño'!F31</f>
        <v>2017</v>
      </c>
      <c r="G32" s="52">
        <f>'[1]TABLA 4.12 Por tamaño'!G31</f>
        <v>2018</v>
      </c>
      <c r="H32" s="52">
        <f>'[1]TABLA 4.12 Por tamaño'!H31</f>
        <v>2019</v>
      </c>
      <c r="I32" s="52">
        <f>'[1]TABLA 4.12 Por tamaño'!I31</f>
        <v>2020</v>
      </c>
      <c r="J32" s="52">
        <f>'[1]TABLA 4.12 Por tamaño'!J31</f>
        <v>2021</v>
      </c>
      <c r="K32" s="52">
        <f>'[1]TABLA 4.12 Por tamaño'!K31</f>
        <v>2022</v>
      </c>
      <c r="L32" s="52">
        <f>'[1]TABLA 4.12 Por tamaño'!L31</f>
        <v>2023</v>
      </c>
    </row>
    <row r="33" spans="2:12" ht="16.149999999999999" thickTop="1" x14ac:dyDescent="0.55000000000000004">
      <c r="B33" s="49" t="str">
        <f>'[1]TABLA 4.12 Por tamaño'!B32</f>
        <v>Coste medio por alta ajustado</v>
      </c>
      <c r="C33" s="89">
        <f>'[1]TABLA 4.12 Por tamaño'!C32</f>
        <v>5796.5572053989699</v>
      </c>
      <c r="D33" s="89">
        <f>'[1]TABLA 4.12 Por tamaño'!D32</f>
        <v>5413.6601606948798</v>
      </c>
      <c r="E33" s="89">
        <f>'[1]TABLA 4.12 Por tamaño'!E32</f>
        <v>5505.8685126374903</v>
      </c>
      <c r="F33" s="89">
        <f>'[1]TABLA 4.12 Por tamaño'!F32</f>
        <v>5304.6455392100797</v>
      </c>
      <c r="G33" s="89">
        <f>'[1]TABLA 4.12 Por tamaño'!G32</f>
        <v>5454.1539230047301</v>
      </c>
      <c r="H33" s="89">
        <f>'[1]TABLA 4.12 Por tamaño'!H32</f>
        <v>5683.67269738922</v>
      </c>
      <c r="I33" s="89">
        <f>'[1]TABLA 4.12 Por tamaño'!I32</f>
        <v>7371.4252227817497</v>
      </c>
      <c r="J33" s="89">
        <f>'[1]TABLA 4.12 Por tamaño'!J32</f>
        <v>7150.5423852663998</v>
      </c>
      <c r="K33" s="89">
        <f>'[1]TABLA 4.12 Por tamaño'!K32</f>
        <v>6777.3099207549803</v>
      </c>
      <c r="L33" s="89">
        <f>'[1]TABLA 4.12 Por tamaño'!L32</f>
        <v>6638.9164365886299</v>
      </c>
    </row>
    <row r="34" spans="2:12" x14ac:dyDescent="0.55000000000000004">
      <c r="B34" s="49" t="str">
        <f>'[1]TABLA 4.12 Por tamaño'!B33</f>
        <v>Coste medio por cama ajustado</v>
      </c>
      <c r="C34" s="89">
        <f>'[1]TABLA 4.12 Por tamaño'!C33</f>
        <v>233543.86906115801</v>
      </c>
      <c r="D34" s="89">
        <f>'[1]TABLA 4.12 Por tamaño'!D33</f>
        <v>219028.430564835</v>
      </c>
      <c r="E34" s="89">
        <f>'[1]TABLA 4.12 Por tamaño'!E33</f>
        <v>225881.593074918</v>
      </c>
      <c r="F34" s="89">
        <f>'[1]TABLA 4.12 Por tamaño'!F33</f>
        <v>220781.60377286799</v>
      </c>
      <c r="G34" s="89">
        <f>'[1]TABLA 4.12 Por tamaño'!G33</f>
        <v>227576.12147648801</v>
      </c>
      <c r="H34" s="89">
        <f>'[1]TABLA 4.12 Por tamaño'!H33</f>
        <v>232643.45685700999</v>
      </c>
      <c r="I34" s="89">
        <f>'[1]TABLA 4.12 Por tamaño'!I33</f>
        <v>256265.60242050499</v>
      </c>
      <c r="J34" s="89">
        <f>'[1]TABLA 4.12 Por tamaño'!J33</f>
        <v>264094.01910461998</v>
      </c>
      <c r="K34" s="89">
        <f>'[1]TABLA 4.12 Por tamaño'!K33</f>
        <v>259394.750917205</v>
      </c>
      <c r="L34" s="89">
        <f>'[1]TABLA 4.12 Por tamaño'!L33</f>
        <v>260393.332705051</v>
      </c>
    </row>
    <row r="35" spans="2:12" x14ac:dyDescent="0.55000000000000004">
      <c r="B35" s="49" t="str">
        <f>'[1]TABLA 4.12 Por tamaño'!B34</f>
        <v xml:space="preserve">Coste urgencia no Ingresada ajustadas </v>
      </c>
      <c r="C35" s="89">
        <f>'[1]TABLA 4.12 Por tamaño'!C34</f>
        <v>255.942956612735</v>
      </c>
      <c r="D35" s="89">
        <f>'[1]TABLA 4.12 Por tamaño'!D34</f>
        <v>241.728147324628</v>
      </c>
      <c r="E35" s="89">
        <f>'[1]TABLA 4.12 Por tamaño'!E34</f>
        <v>242.61506571502099</v>
      </c>
      <c r="F35" s="89">
        <f>'[1]TABLA 4.12 Por tamaño'!F34</f>
        <v>249.269700185652</v>
      </c>
      <c r="G35" s="89">
        <f>'[1]TABLA 4.12 Por tamaño'!G34</f>
        <v>257.462268763027</v>
      </c>
      <c r="H35" s="89">
        <f>'[1]TABLA 4.12 Por tamaño'!H34</f>
        <v>265.40605722432201</v>
      </c>
      <c r="I35" s="89">
        <f>'[1]TABLA 4.12 Por tamaño'!I34</f>
        <v>308.87031203102202</v>
      </c>
      <c r="J35" s="89">
        <f>'[1]TABLA 4.12 Por tamaño'!J34</f>
        <v>302.11859099492301</v>
      </c>
      <c r="K35" s="89">
        <f>'[1]TABLA 4.12 Por tamaño'!K34</f>
        <v>307.54554022078599</v>
      </c>
      <c r="L35" s="89">
        <f>'[1]TABLA 4.12 Por tamaño'!L34</f>
        <v>314.59229021362398</v>
      </c>
    </row>
    <row r="36" spans="2:12" x14ac:dyDescent="0.55000000000000004">
      <c r="B36" s="49" t="str">
        <f>'[1]TABLA 4.12 Por tamaño'!B35</f>
        <v>Coste consultas totales ajustadas</v>
      </c>
      <c r="C36" s="89">
        <f>'[1]TABLA 4.12 Por tamaño'!C35</f>
        <v>106.514527973497</v>
      </c>
      <c r="D36" s="89">
        <f>'[1]TABLA 4.12 Por tamaño'!D35</f>
        <v>100.90496510004201</v>
      </c>
      <c r="E36" s="89">
        <f>'[1]TABLA 4.12 Por tamaño'!E35</f>
        <v>102.48741340747701</v>
      </c>
      <c r="F36" s="89">
        <f>'[1]TABLA 4.12 Por tamaño'!F35</f>
        <v>102.724773434247</v>
      </c>
      <c r="G36" s="89">
        <f>'[1]TABLA 4.12 Por tamaño'!G35</f>
        <v>105.79388377094</v>
      </c>
      <c r="H36" s="89">
        <f>'[1]TABLA 4.12 Por tamaño'!H35</f>
        <v>108.579649495165</v>
      </c>
      <c r="I36" s="89">
        <f>'[1]TABLA 4.12 Por tamaño'!I35</f>
        <v>129.28286201669101</v>
      </c>
      <c r="J36" s="89">
        <f>'[1]TABLA 4.12 Por tamaño'!J35</f>
        <v>125.084819224917</v>
      </c>
      <c r="K36" s="89">
        <f>'[1]TABLA 4.12 Por tamaño'!K35</f>
        <v>123.35607192256199</v>
      </c>
      <c r="L36" s="89">
        <f>'[1]TABLA 4.12 Por tamaño'!L35</f>
        <v>124.80739772710299</v>
      </c>
    </row>
    <row r="37" spans="2:12" x14ac:dyDescent="0.55000000000000004">
      <c r="B37" s="49" t="str">
        <f>'[1]TABLA 4.12 Por tamaño'!B36</f>
        <v>Coste CMA ajustado</v>
      </c>
      <c r="C37" s="89">
        <f>'[1]TABLA 4.12 Por tamaño'!C36</f>
        <v>880.30150659578896</v>
      </c>
      <c r="D37" s="89">
        <f>'[1]TABLA 4.12 Por tamaño'!D36</f>
        <v>833.29105472862602</v>
      </c>
      <c r="E37" s="89">
        <f>'[1]TABLA 4.12 Por tamaño'!E36</f>
        <v>848.76503162580104</v>
      </c>
      <c r="F37" s="89">
        <f>'[1]TABLA 4.12 Por tamaño'!F36</f>
        <v>851.73531135151404</v>
      </c>
      <c r="G37" s="89">
        <f>'[1]TABLA 4.12 Por tamaño'!G36</f>
        <v>877.683638733576</v>
      </c>
      <c r="H37" s="89">
        <f>'[1]TABLA 4.12 Por tamaño'!H36</f>
        <v>902.45732938348101</v>
      </c>
      <c r="I37" s="89">
        <f>'[1]TABLA 4.12 Por tamaño'!I36</f>
        <v>1091.2731181599099</v>
      </c>
      <c r="J37" s="89">
        <f>'[1]TABLA 4.12 Por tamaño'!J36</f>
        <v>1049.4101941005599</v>
      </c>
      <c r="K37" s="89">
        <f>'[1]TABLA 4.12 Por tamaño'!K36</f>
        <v>1046.26213564298</v>
      </c>
      <c r="L37" s="89">
        <f>'[1]TABLA 4.12 Por tamaño'!L36</f>
        <v>1059.3178313603601</v>
      </c>
    </row>
    <row r="38" spans="2:12" x14ac:dyDescent="0.55000000000000004">
      <c r="B38" s="49" t="str">
        <f>'[1]TABLA 4.12 Por tamaño'!B37</f>
        <v>Coste Hospitalización Parcial</v>
      </c>
      <c r="C38" s="89">
        <f>'[1]TABLA 4.12 Por tamaño'!C37</f>
        <v>440.15075329789499</v>
      </c>
      <c r="D38" s="89">
        <f>'[1]TABLA 4.12 Por tamaño'!D37</f>
        <v>475.43203449518501</v>
      </c>
      <c r="E38" s="89">
        <f>'[1]TABLA 4.12 Por tamaño'!E37</f>
        <v>477.23817423246197</v>
      </c>
      <c r="F38" s="89">
        <f>'[1]TABLA 4.12 Por tamaño'!F37</f>
        <v>491.04069468336502</v>
      </c>
      <c r="G38" s="89">
        <f>'[1]TABLA 4.12 Por tamaño'!G37</f>
        <v>506.36901250686299</v>
      </c>
      <c r="H38" s="89">
        <f>'[1]TABLA 4.12 Por tamaño'!H37</f>
        <v>519.97286552803996</v>
      </c>
      <c r="I38" s="89">
        <f>'[1]TABLA 4.12 Por tamaño'!I37</f>
        <v>633.13079578308896</v>
      </c>
      <c r="J38" s="89">
        <f>'[1]TABLA 4.12 Por tamaño'!J37</f>
        <v>607.81668339127498</v>
      </c>
      <c r="K38" s="89">
        <f>'[1]TABLA 4.12 Por tamaño'!K37</f>
        <v>606.16991842064897</v>
      </c>
      <c r="L38" s="89">
        <f>'[1]TABLA 4.12 Por tamaño'!L37</f>
        <v>613.77364251360405</v>
      </c>
    </row>
    <row r="40" spans="2:12" x14ac:dyDescent="0.55000000000000004">
      <c r="B40" s="88" t="str">
        <f>'[1]TABLA 4.12 Por tamaño'!B39</f>
        <v>200- 500 Camas</v>
      </c>
    </row>
    <row r="41" spans="2:12" ht="16.149999999999999" thickBot="1" x14ac:dyDescent="0.6">
      <c r="B41" s="76" t="str">
        <f>'[1]TABLA 4.12 Por tamaño'!B40</f>
        <v>Moneda Corriente</v>
      </c>
      <c r="C41" s="52">
        <f>'[1]TABLA 4.12 Por tamaño'!C40</f>
        <v>2014</v>
      </c>
      <c r="D41" s="52">
        <f>'[1]TABLA 4.12 Por tamaño'!D40</f>
        <v>2015</v>
      </c>
      <c r="E41" s="52">
        <f>'[1]TABLA 4.12 Por tamaño'!E40</f>
        <v>2016</v>
      </c>
      <c r="F41" s="52">
        <f>'[1]TABLA 4.12 Por tamaño'!F40</f>
        <v>2017</v>
      </c>
      <c r="G41" s="52">
        <f>'[1]TABLA 4.12 Por tamaño'!G40</f>
        <v>2018</v>
      </c>
      <c r="H41" s="52">
        <f>'[1]TABLA 4.12 Por tamaño'!H40</f>
        <v>2019</v>
      </c>
      <c r="I41" s="52">
        <f>'[1]TABLA 4.12 Por tamaño'!I40</f>
        <v>2020</v>
      </c>
      <c r="J41" s="52">
        <f>'[1]TABLA 4.12 Por tamaño'!J40</f>
        <v>2021</v>
      </c>
      <c r="K41" s="52">
        <f>'[1]TABLA 4.12 Por tamaño'!K40</f>
        <v>2022</v>
      </c>
      <c r="L41" s="52">
        <f>'[1]TABLA 4.12 Por tamaño'!L40</f>
        <v>2023</v>
      </c>
    </row>
    <row r="42" spans="2:12" ht="16.149999999999999" thickTop="1" x14ac:dyDescent="0.55000000000000004">
      <c r="B42" s="49" t="str">
        <f>'[1]TABLA 4.12 Por tamaño'!B41</f>
        <v>Coste medio por alta ajustado</v>
      </c>
      <c r="C42" s="89">
        <f>'[1]TABLA 4.12 Por tamaño'!C41</f>
        <v>3988.8080182149301</v>
      </c>
      <c r="D42" s="89">
        <f>'[1]TABLA 4.12 Por tamaño'!D41</f>
        <v>3717.3601654253998</v>
      </c>
      <c r="E42" s="89">
        <f>'[1]TABLA 4.12 Por tamaño'!E41</f>
        <v>3742.4812421636402</v>
      </c>
      <c r="F42" s="89">
        <f>'[1]TABLA 4.12 Por tamaño'!F41</f>
        <v>3727.8997439701998</v>
      </c>
      <c r="G42" s="89">
        <f>'[1]TABLA 4.12 Por tamaño'!G41</f>
        <v>3859.5513257039502</v>
      </c>
      <c r="H42" s="89">
        <f>'[1]TABLA 4.12 Por tamaño'!H41</f>
        <v>4021.9766001933499</v>
      </c>
      <c r="I42" s="89">
        <f>'[1]TABLA 4.12 Por tamaño'!I41</f>
        <v>5459.3404330800204</v>
      </c>
      <c r="J42" s="89">
        <f>'[1]TABLA 4.12 Por tamaño'!J41</f>
        <v>5387.7859556661197</v>
      </c>
      <c r="K42" s="89">
        <f>'[1]TABLA 4.12 Por tamaño'!K41</f>
        <v>4960.54755393909</v>
      </c>
      <c r="L42" s="89">
        <f>'[1]TABLA 4.12 Por tamaño'!L41</f>
        <v>4998.7766028461101</v>
      </c>
    </row>
    <row r="43" spans="2:12" x14ac:dyDescent="0.55000000000000004">
      <c r="B43" s="49" t="str">
        <f>'[1]TABLA 4.12 Por tamaño'!B42</f>
        <v>Coste medio por cama ajustado</v>
      </c>
      <c r="C43" s="89">
        <f>'[1]TABLA 4.12 Por tamaño'!C42</f>
        <v>189069.40031825099</v>
      </c>
      <c r="D43" s="89">
        <f>'[1]TABLA 4.12 Por tamaño'!D42</f>
        <v>174560.95288970901</v>
      </c>
      <c r="E43" s="89">
        <f>'[1]TABLA 4.12 Por tamaño'!E42</f>
        <v>175964.81526654301</v>
      </c>
      <c r="F43" s="89">
        <f>'[1]TABLA 4.12 Por tamaño'!F42</f>
        <v>175204.56690170499</v>
      </c>
      <c r="G43" s="89">
        <f>'[1]TABLA 4.12 Por tamaño'!G42</f>
        <v>179552.17714203699</v>
      </c>
      <c r="H43" s="89">
        <f>'[1]TABLA 4.12 Por tamaño'!H42</f>
        <v>188634.17455378</v>
      </c>
      <c r="I43" s="89">
        <f>'[1]TABLA 4.12 Por tamaño'!I42</f>
        <v>214928.25219186401</v>
      </c>
      <c r="J43" s="89">
        <f>'[1]TABLA 4.12 Por tamaño'!J42</f>
        <v>221253.717769279</v>
      </c>
      <c r="K43" s="89">
        <f>'[1]TABLA 4.12 Por tamaño'!K42</f>
        <v>220818.83726835801</v>
      </c>
      <c r="L43" s="89">
        <f>'[1]TABLA 4.12 Por tamaño'!L42</f>
        <v>228096.00456306999</v>
      </c>
    </row>
    <row r="44" spans="2:12" x14ac:dyDescent="0.55000000000000004">
      <c r="B44" s="49" t="str">
        <f>'[1]TABLA 4.12 Por tamaño'!B43</f>
        <v xml:space="preserve">Coste urgencia no Ingresada ajustadas </v>
      </c>
      <c r="C44" s="89">
        <f>'[1]TABLA 4.12 Por tamaño'!C43</f>
        <v>253.11704770658201</v>
      </c>
      <c r="D44" s="89">
        <f>'[1]TABLA 4.12 Por tamaño'!D43</f>
        <v>238.44123537361801</v>
      </c>
      <c r="E44" s="89">
        <f>'[1]TABLA 4.12 Por tamaño'!E43</f>
        <v>244.172170720292</v>
      </c>
      <c r="F44" s="89">
        <f>'[1]TABLA 4.12 Por tamaño'!F43</f>
        <v>244.54465530323</v>
      </c>
      <c r="G44" s="89">
        <f>'[1]TABLA 4.12 Por tamaño'!G43</f>
        <v>249.99695457395799</v>
      </c>
      <c r="H44" s="89">
        <f>'[1]TABLA 4.12 Por tamaño'!H43</f>
        <v>263.94143381779099</v>
      </c>
      <c r="I44" s="89">
        <f>'[1]TABLA 4.12 Por tamaño'!I43</f>
        <v>328.68062046601</v>
      </c>
      <c r="J44" s="89">
        <f>'[1]TABLA 4.12 Por tamaño'!J43</f>
        <v>322.06175554970201</v>
      </c>
      <c r="K44" s="89">
        <f>'[1]TABLA 4.12 Por tamaño'!K43</f>
        <v>320.486185236403</v>
      </c>
      <c r="L44" s="89">
        <f>'[1]TABLA 4.12 Por tamaño'!L43</f>
        <v>328.77371229878401</v>
      </c>
    </row>
    <row r="45" spans="2:12" x14ac:dyDescent="0.55000000000000004">
      <c r="B45" s="49" t="str">
        <f>'[1]TABLA 4.12 Por tamaño'!B44</f>
        <v>Coste consultas totales ajustadas</v>
      </c>
      <c r="C45" s="89">
        <f>'[1]TABLA 4.12 Por tamaño'!C44</f>
        <v>93.176564712115805</v>
      </c>
      <c r="D45" s="89">
        <f>'[1]TABLA 4.12 Por tamaño'!D44</f>
        <v>87.566167732596</v>
      </c>
      <c r="E45" s="89">
        <f>'[1]TABLA 4.12 Por tamaño'!E44</f>
        <v>89.682797597004097</v>
      </c>
      <c r="F45" s="89">
        <f>'[1]TABLA 4.12 Por tamaño'!F44</f>
        <v>89.851349510006102</v>
      </c>
      <c r="G45" s="89">
        <f>'[1]TABLA 4.12 Por tamaño'!G44</f>
        <v>91.588668528552105</v>
      </c>
      <c r="H45" s="89">
        <f>'[1]TABLA 4.12 Por tamaño'!H44</f>
        <v>96.741203668110899</v>
      </c>
      <c r="I45" s="89">
        <f>'[1]TABLA 4.12 Por tamaño'!I44</f>
        <v>118.335801761727</v>
      </c>
      <c r="J45" s="89">
        <f>'[1]TABLA 4.12 Por tamaño'!J44</f>
        <v>116.137501863273</v>
      </c>
      <c r="K45" s="89">
        <f>'[1]TABLA 4.12 Por tamaño'!K44</f>
        <v>115.782617741902</v>
      </c>
      <c r="L45" s="89">
        <f>'[1]TABLA 4.12 Por tamaño'!L44</f>
        <v>118.64678198014801</v>
      </c>
    </row>
    <row r="46" spans="2:12" x14ac:dyDescent="0.55000000000000004">
      <c r="B46" s="49" t="str">
        <f>'[1]TABLA 4.12 Por tamaño'!B45</f>
        <v>Coste CMA ajustado</v>
      </c>
      <c r="C46" s="89">
        <f>'[1]TABLA 4.12 Por tamaño'!C45</f>
        <v>759.35114311974496</v>
      </c>
      <c r="D46" s="89">
        <f>'[1]TABLA 4.12 Por tamaño'!D45</f>
        <v>715.32370612085299</v>
      </c>
      <c r="E46" s="89">
        <f>'[1]TABLA 4.12 Por tamaño'!E45</f>
        <v>732.51651216087498</v>
      </c>
      <c r="F46" s="89">
        <f>'[1]TABLA 4.12 Por tamaño'!F45</f>
        <v>733.63396590969</v>
      </c>
      <c r="G46" s="89">
        <f>'[1]TABLA 4.12 Por tamaño'!G45</f>
        <v>749.99086372187298</v>
      </c>
      <c r="H46" s="89">
        <f>'[1]TABLA 4.12 Por tamaño'!H45</f>
        <v>791.82430145337196</v>
      </c>
      <c r="I46" s="89">
        <f>'[1]TABLA 4.12 Por tamaño'!I45</f>
        <v>986.04186139802903</v>
      </c>
      <c r="J46" s="89">
        <f>'[1]TABLA 4.12 Por tamaño'!J45</f>
        <v>966.18526664910496</v>
      </c>
      <c r="K46" s="89">
        <f>'[1]TABLA 4.12 Por tamaño'!K45</f>
        <v>961.45855570921003</v>
      </c>
      <c r="L46" s="89">
        <f>'[1]TABLA 4.12 Por tamaño'!L45</f>
        <v>986.32113689635105</v>
      </c>
    </row>
    <row r="47" spans="2:12" x14ac:dyDescent="0.55000000000000004">
      <c r="B47" s="49" t="s">
        <v>33</v>
      </c>
      <c r="C47" s="89">
        <f>'[1]TABLA 4.12 Por tamaño'!C46</f>
        <v>379.67557155987203</v>
      </c>
      <c r="D47" s="89">
        <f>'[1]TABLA 4.12 Por tamaño'!D46</f>
        <v>404.77881381113701</v>
      </c>
      <c r="E47" s="89">
        <f>'[1]TABLA 4.12 Por tamaño'!E46</f>
        <v>408.273208038002</v>
      </c>
      <c r="F47" s="89">
        <f>'[1]TABLA 4.12 Por tamaño'!F46</f>
        <v>418.12469731228498</v>
      </c>
      <c r="G47" s="89">
        <f>'[1]TABLA 4.12 Por tamaño'!G46</f>
        <v>428.285921793287</v>
      </c>
      <c r="H47" s="89">
        <f>'[1]TABLA 4.12 Por tamaño'!H46</f>
        <v>451.65949328192397</v>
      </c>
      <c r="I47" s="89">
        <f>'[1]TABLA 4.12 Por tamaño'!I46</f>
        <v>567.05497398034197</v>
      </c>
      <c r="J47" s="89">
        <f>'[1]TABLA 4.12 Por tamaño'!J46</f>
        <v>551.49903986064805</v>
      </c>
      <c r="K47" s="89">
        <f>'[1]TABLA 4.12 Por tamaño'!K46</f>
        <v>551.12846948209699</v>
      </c>
      <c r="L47" s="89">
        <f>'[1]TABLA 4.12 Por tamaño'!L46</f>
        <v>564.74532316222599</v>
      </c>
    </row>
    <row r="49" spans="2:12" ht="16.149999999999999" thickBot="1" x14ac:dyDescent="0.6">
      <c r="B49" s="76" t="str">
        <f>'[1]TABLA 4.12 Por tamaño'!B48</f>
        <v>Moneda Constante</v>
      </c>
      <c r="C49" s="52">
        <f>'[1]TABLA 4.12 Por tamaño'!C48</f>
        <v>2014</v>
      </c>
      <c r="D49" s="52">
        <f>'[1]TABLA 4.12 Por tamaño'!D48</f>
        <v>2015</v>
      </c>
      <c r="E49" s="52">
        <f>'[1]TABLA 4.12 Por tamaño'!E48</f>
        <v>2016</v>
      </c>
      <c r="F49" s="52">
        <f>'[1]TABLA 4.12 Por tamaño'!F48</f>
        <v>2017</v>
      </c>
      <c r="G49" s="52">
        <f>'[1]TABLA 4.12 Por tamaño'!G48</f>
        <v>2018</v>
      </c>
      <c r="H49" s="52">
        <f>'[1]TABLA 4.12 Por tamaño'!H48</f>
        <v>2019</v>
      </c>
      <c r="I49" s="52">
        <f>'[1]TABLA 4.12 Por tamaño'!I48</f>
        <v>2020</v>
      </c>
      <c r="J49" s="52">
        <f>'[1]TABLA 4.12 Por tamaño'!J48</f>
        <v>2021</v>
      </c>
      <c r="K49" s="52">
        <f>'[1]TABLA 4.12 Por tamaño'!K48</f>
        <v>2022</v>
      </c>
      <c r="L49" s="52">
        <f>'[1]TABLA 4.12 Por tamaño'!L48</f>
        <v>2023</v>
      </c>
    </row>
    <row r="50" spans="2:12" ht="16.149999999999999" thickTop="1" x14ac:dyDescent="0.55000000000000004">
      <c r="B50" s="49" t="str">
        <f>'[1]TABLA 4.12 Por tamaño'!B49</f>
        <v>Coste medio por alta ajustado</v>
      </c>
      <c r="C50" s="89">
        <f>'[1]TABLA 4.12 Por tamaño'!C49</f>
        <v>4101.5493561418798</v>
      </c>
      <c r="D50" s="89">
        <f>'[1]TABLA 4.12 Por tamaño'!D49</f>
        <v>3817.04875542115</v>
      </c>
      <c r="E50" s="89">
        <f>'[1]TABLA 4.12 Por tamaño'!E49</f>
        <v>3852.2213992755001</v>
      </c>
      <c r="F50" s="89">
        <f>'[1]TABLA 4.12 Por tamaño'!F49</f>
        <v>3809.0159119960799</v>
      </c>
      <c r="G50" s="89">
        <f>'[1]TABLA 4.12 Por tamaño'!G49</f>
        <v>3932.0050725066699</v>
      </c>
      <c r="H50" s="89">
        <f>'[1]TABLA 4.12 Por tamaño'!H49</f>
        <v>4064.41245321529</v>
      </c>
      <c r="I50" s="89">
        <f>'[1]TABLA 4.12 Por tamaño'!I49</f>
        <v>5496.5843726919802</v>
      </c>
      <c r="J50" s="89">
        <f>'[1]TABLA 4.12 Por tamaño'!J49</f>
        <v>5387.7904454914897</v>
      </c>
      <c r="K50" s="89">
        <f>'[1]TABLA 4.12 Por tamaño'!K49</f>
        <v>4906.4741204038301</v>
      </c>
      <c r="L50" s="89">
        <f>'[1]TABLA 4.12 Por tamaño'!L49</f>
        <v>4853.4285513058803</v>
      </c>
    </row>
    <row r="51" spans="2:12" x14ac:dyDescent="0.55000000000000004">
      <c r="B51" s="49" t="str">
        <f>'[1]TABLA 4.12 Por tamaño'!B50</f>
        <v>Coste medio por cama ajustado</v>
      </c>
      <c r="C51" s="89">
        <f>'[1]TABLA 4.12 Por tamaño'!C50</f>
        <v>194413.33691675001</v>
      </c>
      <c r="D51" s="89">
        <f>'[1]TABLA 4.12 Por tamaño'!D50</f>
        <v>179242.16065207301</v>
      </c>
      <c r="E51" s="89">
        <f>'[1]TABLA 4.12 Por tamaño'!E50</f>
        <v>181124.60237675099</v>
      </c>
      <c r="F51" s="89">
        <f>'[1]TABLA 4.12 Por tamaño'!F50</f>
        <v>179016.88055383301</v>
      </c>
      <c r="G51" s="89">
        <f>'[1]TABLA 4.12 Por tamaño'!G50</f>
        <v>182922.83525296499</v>
      </c>
      <c r="H51" s="89">
        <f>'[1]TABLA 4.12 Por tamaño'!H50</f>
        <v>190624.45269361199</v>
      </c>
      <c r="I51" s="89">
        <f>'[1]TABLA 4.12 Por tamaño'!I50</f>
        <v>216394.50529398501</v>
      </c>
      <c r="J51" s="89">
        <f>'[1]TABLA 4.12 Por tamaño'!J50</f>
        <v>221253.90214753099</v>
      </c>
      <c r="K51" s="89">
        <f>'[1]TABLA 4.12 Por tamaño'!K50</f>
        <v>218411.75768883</v>
      </c>
      <c r="L51" s="89">
        <f>'[1]TABLA 4.12 Por tamaño'!L50</f>
        <v>221463.71981394201</v>
      </c>
    </row>
    <row r="52" spans="2:12" x14ac:dyDescent="0.55000000000000004">
      <c r="B52" s="49" t="str">
        <f>'[1]TABLA 4.12 Por tamaño'!B51</f>
        <v xml:space="preserve">Coste urgencia no Ingresada ajustadas </v>
      </c>
      <c r="C52" s="89">
        <f>'[1]TABLA 4.12 Por tamaño'!C51</f>
        <v>228.5805225972</v>
      </c>
      <c r="D52" s="89">
        <f>'[1]TABLA 4.12 Por tamaño'!D51</f>
        <v>214.818615412127</v>
      </c>
      <c r="E52" s="89">
        <f>'[1]TABLA 4.12 Por tamaño'!E51</f>
        <v>220.83383220045701</v>
      </c>
      <c r="F52" s="89">
        <f>'[1]TABLA 4.12 Por tamaño'!F51</f>
        <v>220.59176712747299</v>
      </c>
      <c r="G52" s="89">
        <f>'[1]TABLA 4.12 Por tamaño'!G51</f>
        <v>225.09948981859799</v>
      </c>
      <c r="H52" s="89">
        <f>'[1]TABLA 4.12 Por tamaño'!H51</f>
        <v>236.398221516305</v>
      </c>
      <c r="I52" s="89">
        <f>'[1]TABLA 4.12 Por tamaño'!I51</f>
        <v>284.25705536111599</v>
      </c>
      <c r="J52" s="89">
        <f>'[1]TABLA 4.12 Por tamaño'!J51</f>
        <v>282.02629024772398</v>
      </c>
      <c r="K52" s="89">
        <f>'[1]TABLA 4.12 Por tamaño'!K51</f>
        <v>280.69311703612902</v>
      </c>
      <c r="L52" s="89">
        <f>'[1]TABLA 4.12 Por tamaño'!L51</f>
        <v>284.06579548018198</v>
      </c>
    </row>
    <row r="53" spans="2:12" x14ac:dyDescent="0.55000000000000004">
      <c r="B53" s="49" t="str">
        <f>'[1]TABLA 4.12 Por tamaño'!B52</f>
        <v>Coste consultas totales ajustadas</v>
      </c>
      <c r="C53" s="89">
        <f>'[1]TABLA 4.12 Por tamaño'!C52</f>
        <v>95.810146103125405</v>
      </c>
      <c r="D53" s="89">
        <f>'[1]TABLA 4.12 Por tamaño'!D52</f>
        <v>89.914433007987995</v>
      </c>
      <c r="E53" s="89">
        <f>'[1]TABLA 4.12 Por tamaño'!E52</f>
        <v>92.312551405158501</v>
      </c>
      <c r="F53" s="89">
        <f>'[1]TABLA 4.12 Por tamaño'!F52</f>
        <v>91.806444245586107</v>
      </c>
      <c r="G53" s="89">
        <f>'[1]TABLA 4.12 Por tamaño'!G52</f>
        <v>93.308024391336502</v>
      </c>
      <c r="H53" s="89">
        <f>'[1]TABLA 4.12 Por tamaño'!H52</f>
        <v>97.761919576758501</v>
      </c>
      <c r="I53" s="89">
        <f>'[1]TABLA 4.12 Por tamaño'!I52</f>
        <v>119.143095519787</v>
      </c>
      <c r="J53" s="89">
        <f>'[1]TABLA 4.12 Por tamaño'!J52</f>
        <v>116.13759864460501</v>
      </c>
      <c r="K53" s="89">
        <f>'[1]TABLA 4.12 Por tamaño'!K52</f>
        <v>114.520506328408</v>
      </c>
      <c r="L53" s="89">
        <f>'[1]TABLA 4.12 Por tamaño'!L52</f>
        <v>115.19692215394301</v>
      </c>
    </row>
    <row r="54" spans="2:12" x14ac:dyDescent="0.55000000000000004">
      <c r="B54" s="49" t="str">
        <f>'[1]TABLA 4.12 Por tamaño'!B53</f>
        <v>Coste CMA ajustado</v>
      </c>
      <c r="C54" s="89">
        <f>'[1]TABLA 4.12 Por tamaño'!C53</f>
        <v>780.81376138583801</v>
      </c>
      <c r="D54" s="89">
        <f>'[1]TABLA 4.12 Por tamaño'!D53</f>
        <v>734.50656935723305</v>
      </c>
      <c r="E54" s="89">
        <f>'[1]TABLA 4.12 Por tamaño'!E53</f>
        <v>753.99597242534196</v>
      </c>
      <c r="F54" s="89">
        <f>'[1]TABLA 4.12 Por tamaño'!F53</f>
        <v>749.59726431772299</v>
      </c>
      <c r="G54" s="89">
        <f>'[1]TABLA 4.12 Por tamaño'!G53</f>
        <v>764.07012930452504</v>
      </c>
      <c r="H54" s="89">
        <f>'[1]TABLA 4.12 Por tamaño'!H53</f>
        <v>800.17883530970096</v>
      </c>
      <c r="I54" s="89">
        <f>'[1]TABLA 4.12 Por tamaño'!I53</f>
        <v>992.76869662491004</v>
      </c>
      <c r="J54" s="89">
        <f>'[1]TABLA 4.12 Por tamaño'!J53</f>
        <v>966.18607180416404</v>
      </c>
      <c r="K54" s="89">
        <f>'[1]TABLA 4.12 Por tamaño'!K53</f>
        <v>950.97798582378005</v>
      </c>
      <c r="L54" s="89">
        <f>'[1]TABLA 4.12 Por tamaño'!L53</f>
        <v>957.64214864966505</v>
      </c>
    </row>
    <row r="55" spans="2:12" x14ac:dyDescent="0.55000000000000004">
      <c r="B55" s="49" t="str">
        <f>'[1]TABLA 4.12 Por tamaño'!B54</f>
        <v>Coste Hospitalización Parcial</v>
      </c>
      <c r="C55" s="89">
        <f>'[1]TABLA 4.12 Por tamaño'!C54</f>
        <v>390.406880692919</v>
      </c>
      <c r="D55" s="89">
        <f>'[1]TABLA 4.12 Por tamaño'!D54</f>
        <v>415.63378277117801</v>
      </c>
      <c r="E55" s="89">
        <f>'[1]TABLA 4.12 Por tamaño'!E54</f>
        <v>420.24493564210599</v>
      </c>
      <c r="F55" s="89">
        <f>'[1]TABLA 4.12 Por tamaño'!F54</f>
        <v>427.222762049089</v>
      </c>
      <c r="G55" s="89">
        <f>'[1]TABLA 4.12 Por tamaño'!G54</f>
        <v>436.32595471890698</v>
      </c>
      <c r="H55" s="89">
        <f>'[1]TABLA 4.12 Por tamaño'!H54</f>
        <v>456.42495011525199</v>
      </c>
      <c r="I55" s="89">
        <f>'[1]TABLA 4.12 Por tamaño'!I54</f>
        <v>570.92345616541002</v>
      </c>
      <c r="J55" s="89">
        <f>'[1]TABLA 4.12 Por tamaño'!J54</f>
        <v>551.49949944356399</v>
      </c>
      <c r="K55" s="89">
        <f>'[1]TABLA 4.12 Por tamaño'!K54</f>
        <v>545.12078417319003</v>
      </c>
      <c r="L55" s="89">
        <f>'[1]TABLA 4.12 Por tamaño'!L54</f>
        <v>548.32437882729596</v>
      </c>
    </row>
    <row r="57" spans="2:12" x14ac:dyDescent="0.55000000000000004">
      <c r="B57" s="88" t="str">
        <f>'[1]TABLA 4.12 Por tamaño'!B56</f>
        <v>Menos de 200 Camas</v>
      </c>
    </row>
    <row r="58" spans="2:12" ht="16.149999999999999" thickBot="1" x14ac:dyDescent="0.6">
      <c r="B58" s="76" t="str">
        <f>'[1]TABLA 4.12 Por tamaño'!B57</f>
        <v>Moneda Corriente</v>
      </c>
      <c r="C58" s="52">
        <f>'[1]TABLA 4.12 Por tamaño'!C57</f>
        <v>2014</v>
      </c>
      <c r="D58" s="52">
        <f>'[1]TABLA 4.12 Por tamaño'!D57</f>
        <v>2015</v>
      </c>
      <c r="E58" s="52">
        <f>'[1]TABLA 4.12 Por tamaño'!E57</f>
        <v>2016</v>
      </c>
      <c r="F58" s="52">
        <f>'[1]TABLA 4.12 Por tamaño'!F57</f>
        <v>2017</v>
      </c>
      <c r="G58" s="52">
        <f>'[1]TABLA 4.12 Por tamaño'!G57</f>
        <v>2018</v>
      </c>
      <c r="H58" s="52">
        <f>'[1]TABLA 4.12 Por tamaño'!H57</f>
        <v>2019</v>
      </c>
      <c r="I58" s="52">
        <f>'[1]TABLA 4.12 Por tamaño'!I57</f>
        <v>2020</v>
      </c>
      <c r="J58" s="52">
        <f>'[1]TABLA 4.12 Por tamaño'!J57</f>
        <v>2021</v>
      </c>
      <c r="K58" s="52">
        <f>'[1]TABLA 4.12 Por tamaño'!K57</f>
        <v>2022</v>
      </c>
      <c r="L58" s="52">
        <f>'[1]TABLA 4.12 Por tamaño'!L57</f>
        <v>2023</v>
      </c>
    </row>
    <row r="59" spans="2:12" ht="16.149999999999999" thickTop="1" x14ac:dyDescent="0.55000000000000004">
      <c r="B59" s="49" t="str">
        <f>'[1]TABLA 4.12 Por tamaño'!B58</f>
        <v>Coste medio por alta ajustado</v>
      </c>
      <c r="C59" s="89">
        <f>'[1]TABLA 4.12 Por tamaño'!C58</f>
        <v>3338.9344380458601</v>
      </c>
      <c r="D59" s="89">
        <f>'[1]TABLA 4.12 Por tamaño'!D58</f>
        <v>3190.1765303177399</v>
      </c>
      <c r="E59" s="89">
        <f>'[1]TABLA 4.12 Por tamaño'!E58</f>
        <v>3251.39904515236</v>
      </c>
      <c r="F59" s="89">
        <f>'[1]TABLA 4.12 Por tamaño'!F58</f>
        <v>3285.8650257364802</v>
      </c>
      <c r="G59" s="89">
        <f>'[1]TABLA 4.12 Por tamaño'!G58</f>
        <v>3331.54097514774</v>
      </c>
      <c r="H59" s="89">
        <f>'[1]TABLA 4.12 Por tamaño'!H58</f>
        <v>3551.2142330607799</v>
      </c>
      <c r="I59" s="89">
        <f>'[1]TABLA 4.12 Por tamaño'!I58</f>
        <v>4838.3131323510697</v>
      </c>
      <c r="J59" s="89">
        <f>'[1]TABLA 4.12 Por tamaño'!J58</f>
        <v>4585.2835514870303</v>
      </c>
      <c r="K59" s="89">
        <f>'[1]TABLA 4.12 Por tamaño'!K58</f>
        <v>4585.2846649352996</v>
      </c>
      <c r="L59" s="89">
        <f>'[1]TABLA 4.12 Por tamaño'!L58</f>
        <v>4509.3701501287696</v>
      </c>
    </row>
    <row r="60" spans="2:12" x14ac:dyDescent="0.55000000000000004">
      <c r="B60" s="49" t="str">
        <f>'[1]TABLA 4.12 Por tamaño'!B59</f>
        <v>Coste medio por cama ajustado</v>
      </c>
      <c r="C60" s="89">
        <f>'[1]TABLA 4.12 Por tamaño'!C59</f>
        <v>159691.55061962301</v>
      </c>
      <c r="D60" s="89">
        <f>'[1]TABLA 4.12 Por tamaño'!D59</f>
        <v>153191.58543964601</v>
      </c>
      <c r="E60" s="89">
        <f>'[1]TABLA 4.12 Por tamaño'!E59</f>
        <v>154873.50298643901</v>
      </c>
      <c r="F60" s="89">
        <f>'[1]TABLA 4.12 Por tamaño'!F59</f>
        <v>152036.52027895499</v>
      </c>
      <c r="G60" s="89">
        <f>'[1]TABLA 4.12 Por tamaño'!G59</f>
        <v>152421.76040955199</v>
      </c>
      <c r="H60" s="89">
        <f>'[1]TABLA 4.12 Por tamaño'!H59</f>
        <v>159208.08093304699</v>
      </c>
      <c r="I60" s="89">
        <f>'[1]TABLA 4.12 Por tamaño'!I59</f>
        <v>180105.15103888599</v>
      </c>
      <c r="J60" s="89">
        <f>'[1]TABLA 4.12 Por tamaño'!J59</f>
        <v>176517.22702963601</v>
      </c>
      <c r="K60" s="89">
        <f>'[1]TABLA 4.12 Por tamaño'!K59</f>
        <v>188729.127724394</v>
      </c>
      <c r="L60" s="89">
        <f>'[1]TABLA 4.12 Por tamaño'!L59</f>
        <v>197772.97854622899</v>
      </c>
    </row>
    <row r="61" spans="2:12" x14ac:dyDescent="0.55000000000000004">
      <c r="B61" s="49" t="str">
        <f>'[1]TABLA 4.12 Por tamaño'!B60</f>
        <v xml:space="preserve">Coste urgencia no Ingresada ajustadas </v>
      </c>
      <c r="C61" s="89">
        <f>'[1]TABLA 4.12 Por tamaño'!C60</f>
        <v>254.953049247308</v>
      </c>
      <c r="D61" s="89">
        <f>'[1]TABLA 4.12 Por tamaño'!D60</f>
        <v>241.66855370419299</v>
      </c>
      <c r="E61" s="89">
        <f>'[1]TABLA 4.12 Por tamaño'!E60</f>
        <v>245.08188391875399</v>
      </c>
      <c r="F61" s="89">
        <f>'[1]TABLA 4.12 Por tamaño'!F60</f>
        <v>248.34401952073301</v>
      </c>
      <c r="G61" s="89">
        <f>'[1]TABLA 4.12 Por tamaño'!G60</f>
        <v>250.975445695926</v>
      </c>
      <c r="H61" s="89">
        <f>'[1]TABLA 4.12 Por tamaño'!H60</f>
        <v>267.89921434608101</v>
      </c>
      <c r="I61" s="89">
        <f>'[1]TABLA 4.12 Por tamaño'!I60</f>
        <v>336.31430833735999</v>
      </c>
      <c r="J61" s="89">
        <f>'[1]TABLA 4.12 Por tamaño'!J60</f>
        <v>320.11887442508601</v>
      </c>
      <c r="K61" s="89">
        <f>'[1]TABLA 4.12 Por tamaño'!K60</f>
        <v>327.53808202860102</v>
      </c>
      <c r="L61" s="89">
        <f>'[1]TABLA 4.12 Por tamaño'!L60</f>
        <v>343.75552469494397</v>
      </c>
    </row>
    <row r="62" spans="2:12" x14ac:dyDescent="0.55000000000000004">
      <c r="B62" s="49" t="str">
        <f>'[1]TABLA 4.12 Por tamaño'!B61</f>
        <v>Coste consultas totales ajustadas</v>
      </c>
      <c r="C62" s="89">
        <f>'[1]TABLA 4.12 Por tamaño'!C61</f>
        <v>94.010019553065902</v>
      </c>
      <c r="D62" s="89">
        <f>'[1]TABLA 4.12 Por tamaño'!D61</f>
        <v>89.350302176731901</v>
      </c>
      <c r="E62" s="89">
        <f>'[1]TABLA 4.12 Por tamaño'!E61</f>
        <v>90.474234494750405</v>
      </c>
      <c r="F62" s="89">
        <f>'[1]TABLA 4.12 Por tamaño'!F61</f>
        <v>91.706610581549199</v>
      </c>
      <c r="G62" s="89">
        <f>'[1]TABLA 4.12 Por tamaño'!G61</f>
        <v>92.699983712068899</v>
      </c>
      <c r="H62" s="89">
        <f>'[1]TABLA 4.12 Por tamaño'!H61</f>
        <v>98.906971000351902</v>
      </c>
      <c r="I62" s="89">
        <f>'[1]TABLA 4.12 Por tamaño'!I61</f>
        <v>121.017476821744</v>
      </c>
      <c r="J62" s="89">
        <f>'[1]TABLA 4.12 Por tamaño'!J61</f>
        <v>116.058374892318</v>
      </c>
      <c r="K62" s="89">
        <f>'[1]TABLA 4.12 Por tamaño'!K61</f>
        <v>119.08879627459601</v>
      </c>
      <c r="L62" s="89">
        <f>'[1]TABLA 4.12 Por tamaño'!L61</f>
        <v>123.979025510211</v>
      </c>
    </row>
    <row r="63" spans="2:12" x14ac:dyDescent="0.55000000000000004">
      <c r="B63" s="49" t="str">
        <f>'[1]TABLA 4.12 Por tamaño'!B62</f>
        <v>Coste CMA ajustado</v>
      </c>
      <c r="C63" s="89">
        <f>'[1]TABLA 4.12 Por tamaño'!C62</f>
        <v>764.85914774192304</v>
      </c>
      <c r="D63" s="89">
        <f>'[1]TABLA 4.12 Por tamaño'!D62</f>
        <v>725.00566111257797</v>
      </c>
      <c r="E63" s="89">
        <f>'[1]TABLA 4.12 Por tamaño'!E62</f>
        <v>735.24565175626299</v>
      </c>
      <c r="F63" s="89">
        <f>'[1]TABLA 4.12 Por tamaño'!F62</f>
        <v>745.03205856220097</v>
      </c>
      <c r="G63" s="89">
        <f>'[1]TABLA 4.12 Por tamaño'!G62</f>
        <v>752.92633708777805</v>
      </c>
      <c r="H63" s="89">
        <f>'[1]TABLA 4.12 Por tamaño'!H62</f>
        <v>803.69764303824297</v>
      </c>
      <c r="I63" s="89">
        <f>'[1]TABLA 4.12 Por tamaño'!I62</f>
        <v>1008.94292501208</v>
      </c>
      <c r="J63" s="89">
        <f>'[1]TABLA 4.12 Por tamaño'!J62</f>
        <v>960.35662327525802</v>
      </c>
      <c r="K63" s="89">
        <f>'[1]TABLA 4.12 Por tamaño'!K62</f>
        <v>982.61424608580296</v>
      </c>
      <c r="L63" s="89">
        <f>'[1]TABLA 4.12 Por tamaño'!L62</f>
        <v>1031.2665740848299</v>
      </c>
    </row>
    <row r="64" spans="2:12" x14ac:dyDescent="0.55000000000000004">
      <c r="B64" s="49" t="str">
        <f>'[1]TABLA 4.12 Por tamaño'!B63</f>
        <v>Coste Hospitalización Parcial</v>
      </c>
      <c r="C64" s="89">
        <f>'[1]TABLA 4.12 Por tamaño'!C63</f>
        <v>382.42957387096101</v>
      </c>
      <c r="D64" s="89">
        <f>'[1]TABLA 4.12 Por tamaño'!D63</f>
        <v>396.20201471041401</v>
      </c>
      <c r="E64" s="89">
        <f>'[1]TABLA 4.12 Por tamaño'!E63</f>
        <v>397.70449211290401</v>
      </c>
      <c r="F64" s="89">
        <f>'[1]TABLA 4.12 Por tamaño'!F63</f>
        <v>411.55287439712299</v>
      </c>
      <c r="G64" s="89">
        <f>'[1]TABLA 4.12 Por tamaño'!G63</f>
        <v>416.69824746305397</v>
      </c>
      <c r="H64" s="89">
        <f>'[1]TABLA 4.12 Por tamaño'!H63</f>
        <v>444.32477245727398</v>
      </c>
      <c r="I64" s="89">
        <f>'[1]TABLA 4.12 Por tamaño'!I63</f>
        <v>562.977904433601</v>
      </c>
      <c r="J64" s="89">
        <f>'[1]TABLA 4.12 Por tamaño'!J63</f>
        <v>535.18003884039797</v>
      </c>
      <c r="K64" s="89">
        <f>'[1]TABLA 4.12 Por tamaño'!K63</f>
        <v>549.00031696814301</v>
      </c>
      <c r="L64" s="89">
        <f>'[1]TABLA 4.12 Por tamaño'!L63</f>
        <v>579.06497150158702</v>
      </c>
    </row>
    <row r="66" spans="2:12" ht="16.149999999999999" thickBot="1" x14ac:dyDescent="0.6">
      <c r="B66" s="76" t="str">
        <f>'[1]TABLA 4.12 Por tamaño'!B65</f>
        <v>Moneda Constante</v>
      </c>
      <c r="C66" s="52">
        <f>'[1]TABLA 4.12 Por tamaño'!C65</f>
        <v>2014</v>
      </c>
      <c r="D66" s="52">
        <f>'[1]TABLA 4.12 Por tamaño'!D65</f>
        <v>2015</v>
      </c>
      <c r="E66" s="52">
        <f>'[1]TABLA 4.12 Por tamaño'!E65</f>
        <v>2016</v>
      </c>
      <c r="F66" s="52">
        <f>'[1]TABLA 4.12 Por tamaño'!F65</f>
        <v>2017</v>
      </c>
      <c r="G66" s="52">
        <f>'[1]TABLA 4.12 Por tamaño'!G65</f>
        <v>2018</v>
      </c>
      <c r="H66" s="52">
        <f>'[1]TABLA 4.12 Por tamaño'!H65</f>
        <v>2019</v>
      </c>
      <c r="I66" s="52">
        <f>'[1]TABLA 4.12 Por tamaño'!I65</f>
        <v>2020</v>
      </c>
      <c r="J66" s="52">
        <f>'[1]TABLA 4.12 Por tamaño'!J65</f>
        <v>2021</v>
      </c>
      <c r="K66" s="52">
        <f>'[1]TABLA 4.12 Por tamaño'!K65</f>
        <v>2022</v>
      </c>
      <c r="L66" s="52">
        <f>'[1]TABLA 4.12 Por tamaño'!L65</f>
        <v>2023</v>
      </c>
    </row>
    <row r="67" spans="2:12" ht="16.149999999999999" thickTop="1" x14ac:dyDescent="0.55000000000000004">
      <c r="B67" s="49" t="str">
        <f>'[1]TABLA 4.12 Por tamaño'!B66</f>
        <v>Coste medio por alta ajustado</v>
      </c>
      <c r="C67" s="89">
        <f>'[1]TABLA 4.12 Por tamaño'!C66</f>
        <v>3433.30747732894</v>
      </c>
      <c r="D67" s="89">
        <f>'[1]TABLA 4.12 Por tamaño'!D66</f>
        <v>3275.7276165705098</v>
      </c>
      <c r="E67" s="89">
        <f>'[1]TABLA 4.12 Por tamaño'!E66</f>
        <v>3346.73928040284</v>
      </c>
      <c r="F67" s="89">
        <f>'[1]TABLA 4.12 Por tamaño'!F66</f>
        <v>3357.3628657653398</v>
      </c>
      <c r="G67" s="89">
        <f>'[1]TABLA 4.12 Por tamaño'!G66</f>
        <v>3394.0826039294798</v>
      </c>
      <c r="H67" s="89">
        <f>'[1]TABLA 4.12 Por tamaño'!H66</f>
        <v>3588.6830749322999</v>
      </c>
      <c r="I67" s="89">
        <f>'[1]TABLA 4.12 Por tamaño'!I66</f>
        <v>4871.3203874094197</v>
      </c>
      <c r="J67" s="89">
        <f>'[1]TABLA 4.12 Por tamaño'!J66</f>
        <v>4585.2873725598301</v>
      </c>
      <c r="K67" s="89">
        <f>'[1]TABLA 4.12 Por tamaño'!K66</f>
        <v>4535.3018590305901</v>
      </c>
      <c r="L67" s="89">
        <f>'[1]TABLA 4.12 Por tamaño'!L66</f>
        <v>4378.2524353219696</v>
      </c>
    </row>
    <row r="68" spans="2:12" x14ac:dyDescent="0.55000000000000004">
      <c r="B68" s="49" t="str">
        <f>'[1]TABLA 4.12 Por tamaño'!B67</f>
        <v>Coste medio por cama ajustado</v>
      </c>
      <c r="C68" s="89">
        <f>'[1]TABLA 4.12 Por tamaño'!C67</f>
        <v>164205.13938856599</v>
      </c>
      <c r="D68" s="89">
        <f>'[1]TABLA 4.12 Por tamaño'!D67</f>
        <v>157299.73005628301</v>
      </c>
      <c r="E68" s="89">
        <f>'[1]TABLA 4.12 Por tamaño'!E67</f>
        <v>159414.83304274399</v>
      </c>
      <c r="F68" s="89">
        <f>'[1]TABLA 4.12 Por tamaño'!F67</f>
        <v>155344.71544835699</v>
      </c>
      <c r="G68" s="89">
        <f>'[1]TABLA 4.12 Por tamaño'!G67</f>
        <v>155283.11052618199</v>
      </c>
      <c r="H68" s="89">
        <f>'[1]TABLA 4.12 Por tamaño'!H67</f>
        <v>160887.88452068</v>
      </c>
      <c r="I68" s="89">
        <f>'[1]TABLA 4.12 Por tamaño'!I67</f>
        <v>181333.83890902699</v>
      </c>
      <c r="J68" s="89">
        <f>'[1]TABLA 4.12 Por tamaño'!J67</f>
        <v>176517.37412744801</v>
      </c>
      <c r="K68" s="89">
        <f>'[1]TABLA 4.12 Por tamaño'!K67</f>
        <v>186671.84839520601</v>
      </c>
      <c r="L68" s="89">
        <f>'[1]TABLA 4.12 Por tamaño'!L67</f>
        <v>192022.38807922599</v>
      </c>
    </row>
    <row r="69" spans="2:12" x14ac:dyDescent="0.55000000000000004">
      <c r="B69" s="49" t="str">
        <f>'[1]TABLA 4.12 Por tamaño'!B68</f>
        <v xml:space="preserve">Coste urgencia no Ingresada ajustadas </v>
      </c>
      <c r="C69" s="89">
        <f>'[1]TABLA 4.12 Por tamaño'!C68</f>
        <v>240.73172556473401</v>
      </c>
      <c r="D69" s="89">
        <f>'[1]TABLA 4.12 Por tamaño'!D68</f>
        <v>228.18903650146299</v>
      </c>
      <c r="E69" s="89">
        <f>'[1]TABLA 4.12 Por tamaño'!E68</f>
        <v>232.62223268984999</v>
      </c>
      <c r="F69" s="89">
        <f>'[1]TABLA 4.12 Por tamaño'!F68</f>
        <v>234.55014976256601</v>
      </c>
      <c r="G69" s="89">
        <f>'[1]TABLA 4.12 Por tamaño'!G68</f>
        <v>236.810574422332</v>
      </c>
      <c r="H69" s="89">
        <f>'[1]TABLA 4.12 Por tamaño'!H68</f>
        <v>251.57852626845701</v>
      </c>
      <c r="I69" s="89">
        <f>'[1]TABLA 4.12 Por tamaño'!I68</f>
        <v>308.39246299858002</v>
      </c>
      <c r="J69" s="89">
        <f>'[1]TABLA 4.12 Por tamaño'!J68</f>
        <v>295.36362392590502</v>
      </c>
      <c r="K69" s="89">
        <f>'[1]TABLA 4.12 Por tamaño'!K68</f>
        <v>297.54167639081601</v>
      </c>
      <c r="L69" s="89">
        <f>'[1]TABLA 4.12 Por tamaño'!L68</f>
        <v>306.58794842194197</v>
      </c>
    </row>
    <row r="70" spans="2:12" x14ac:dyDescent="0.55000000000000004">
      <c r="B70" s="49" t="str">
        <f>'[1]TABLA 4.12 Por tamaño'!B69</f>
        <v>Coste consultas totales ajustadas</v>
      </c>
      <c r="C70" s="89">
        <f>'[1]TABLA 4.12 Por tamaño'!C69</f>
        <v>96.667158060246905</v>
      </c>
      <c r="D70" s="89">
        <f>'[1]TABLA 4.12 Por tamaño'!D69</f>
        <v>91.746412653875694</v>
      </c>
      <c r="E70" s="89">
        <f>'[1]TABLA 4.12 Por tamaño'!E69</f>
        <v>93.1271954758693</v>
      </c>
      <c r="F70" s="89">
        <f>'[1]TABLA 4.12 Por tamaño'!F69</f>
        <v>93.702074339674496</v>
      </c>
      <c r="G70" s="89">
        <f>'[1]TABLA 4.12 Por tamaño'!G69</f>
        <v>94.440201831144194</v>
      </c>
      <c r="H70" s="89">
        <f>'[1]TABLA 4.12 Por tamaño'!H69</f>
        <v>99.950537908228696</v>
      </c>
      <c r="I70" s="89">
        <f>'[1]TABLA 4.12 Por tamaño'!I69</f>
        <v>121.843065123846</v>
      </c>
      <c r="J70" s="89">
        <f>'[1]TABLA 4.12 Por tamaño'!J69</f>
        <v>116.058471607711</v>
      </c>
      <c r="K70" s="89">
        <f>'[1]TABLA 4.12 Por tamaño'!K69</f>
        <v>117.79064520556</v>
      </c>
      <c r="L70" s="89">
        <f>'[1]TABLA 4.12 Por tamaño'!L69</f>
        <v>120.374121506398</v>
      </c>
    </row>
    <row r="71" spans="2:12" x14ac:dyDescent="0.55000000000000004">
      <c r="B71" s="49" t="str">
        <f>'[1]TABLA 4.12 Por tamaño'!B70</f>
        <v>Coste CMA ajustado</v>
      </c>
      <c r="C71" s="89">
        <f>'[1]TABLA 4.12 Por tamaño'!C70</f>
        <v>786.47744655407803</v>
      </c>
      <c r="D71" s="89">
        <f>'[1]TABLA 4.12 Por tamaño'!D70</f>
        <v>744.44816570695798</v>
      </c>
      <c r="E71" s="89">
        <f>'[1]TABLA 4.12 Por tamaño'!E70</f>
        <v>756.80513812870402</v>
      </c>
      <c r="F71" s="89">
        <f>'[1]TABLA 4.12 Por tamaño'!F70</f>
        <v>761.24337050661404</v>
      </c>
      <c r="G71" s="89">
        <f>'[1]TABLA 4.12 Por tamaño'!G70</f>
        <v>767.06070908722495</v>
      </c>
      <c r="H71" s="89">
        <f>'[1]TABLA 4.12 Por tamaño'!H70</f>
        <v>812.17745245643198</v>
      </c>
      <c r="I71" s="89">
        <f>'[1]TABLA 4.12 Por tamaño'!I70</f>
        <v>1015.82599263383</v>
      </c>
      <c r="J71" s="89">
        <f>'[1]TABLA 4.12 Por tamaño'!J70</f>
        <v>960.35742357311005</v>
      </c>
      <c r="K71" s="89">
        <f>'[1]TABLA 4.12 Por tamaño'!K70</f>
        <v>971.90306439693097</v>
      </c>
      <c r="L71" s="89">
        <f>'[1]TABLA 4.12 Por tamaño'!L70</f>
        <v>1001.2807197307</v>
      </c>
    </row>
    <row r="72" spans="2:12" x14ac:dyDescent="0.55000000000000004">
      <c r="B72" s="49" t="str">
        <f>'[1]TABLA 4.12 Por tamaño'!B71</f>
        <v>Coste Hospitalización Parcial</v>
      </c>
      <c r="C72" s="89">
        <f>'[1]TABLA 4.12 Por tamaño'!C71</f>
        <v>393.23872327703901</v>
      </c>
      <c r="D72" s="89">
        <f>'[1]TABLA 4.12 Por tamaño'!D71</f>
        <v>406.82697932033</v>
      </c>
      <c r="E72" s="89">
        <f>'[1]TABLA 4.12 Por tamaño'!E71</f>
        <v>409.36631501180301</v>
      </c>
      <c r="F72" s="89">
        <f>'[1]TABLA 4.12 Por tamaño'!F71</f>
        <v>420.50794143322798</v>
      </c>
      <c r="G72" s="89">
        <f>'[1]TABLA 4.12 Por tamaño'!G71</f>
        <v>424.52074981294101</v>
      </c>
      <c r="H72" s="89">
        <f>'[1]TABLA 4.12 Por tamaño'!H71</f>
        <v>449.01284069145999</v>
      </c>
      <c r="I72" s="89">
        <f>'[1]TABLA 4.12 Por tamaño'!I71</f>
        <v>566.81857261185701</v>
      </c>
      <c r="J72" s="89">
        <f>'[1]TABLA 4.12 Por tamaño'!J71</f>
        <v>535.18048482413496</v>
      </c>
      <c r="K72" s="89">
        <f>'[1]TABLA 4.12 Por tamaño'!K71</f>
        <v>543.01583000826304</v>
      </c>
      <c r="L72" s="89">
        <f>'[1]TABLA 4.12 Por tamaño'!L71</f>
        <v>562.22765869288196</v>
      </c>
    </row>
  </sheetData>
  <mergeCells count="2">
    <mergeCell ref="B2:J2"/>
    <mergeCell ref="B3:J3"/>
  </mergeCells>
  <pageMargins left="0.70866141732283472" right="0.70866141732283472" top="0.74803149606299213" bottom="0.74803149606299213" header="0.31496062992125984" footer="0.31496062992125984"/>
  <pageSetup paperSize="9" scale="71" fitToWidth="0" fitToHeight="0" orientation="landscape" r:id="rId1"/>
  <rowBreaks count="1" manualBreakCount="1">
    <brk id="3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B1:L30"/>
  <sheetViews>
    <sheetView showGridLines="0" topLeftCell="A2" zoomScaleNormal="100" workbookViewId="0">
      <selection activeCell="A3" sqref="A3:XFD3"/>
    </sheetView>
  </sheetViews>
  <sheetFormatPr baseColWidth="10" defaultColWidth="9.19921875" defaultRowHeight="15" x14ac:dyDescent="0.55000000000000004"/>
  <cols>
    <col min="1" max="1" width="4.73046875" style="8" customWidth="1"/>
    <col min="2" max="2" width="37.19921875" style="8" customWidth="1"/>
    <col min="3" max="12" width="14.46484375" style="8" bestFit="1" customWidth="1"/>
    <col min="13" max="16384" width="9.19921875" style="8"/>
  </cols>
  <sheetData>
    <row r="1" spans="2:12" s="9" customFormat="1" ht="15" customHeight="1" x14ac:dyDescent="0.35">
      <c r="B1" s="12"/>
    </row>
    <row r="2" spans="2:12" s="9" customFormat="1" ht="15" customHeight="1" x14ac:dyDescent="0.35">
      <c r="B2" s="113" t="s">
        <v>20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s="9" customFormat="1" ht="15" customHeight="1" x14ac:dyDescent="0.35">
      <c r="B3" s="7"/>
    </row>
    <row r="4" spans="2:12" ht="19.899999999999999" customHeight="1" thickBot="1" x14ac:dyDescent="0.6">
      <c r="B4" s="35" t="str">
        <f>'[1]TABLA 4.1'!B4</f>
        <v>Todos los hospitales</v>
      </c>
      <c r="C4" s="36">
        <f>'[1]TABLA 4.1'!C4</f>
        <v>2014</v>
      </c>
      <c r="D4" s="36">
        <f>'[1]TABLA 4.1'!D4</f>
        <v>2015</v>
      </c>
      <c r="E4" s="36">
        <f>'[1]TABLA 4.1'!E4</f>
        <v>2016</v>
      </c>
      <c r="F4" s="36">
        <f>'[1]TABLA 4.1'!F4</f>
        <v>2017</v>
      </c>
      <c r="G4" s="36">
        <f>'[1]TABLA 4.1'!G4</f>
        <v>2018</v>
      </c>
      <c r="H4" s="36">
        <f>'[1]TABLA 4.1'!H4</f>
        <v>2019</v>
      </c>
      <c r="I4" s="36">
        <f>'[1]TABLA 4.1'!I4</f>
        <v>2020</v>
      </c>
      <c r="J4" s="36">
        <f>'[1]TABLA 4.1'!J4</f>
        <v>2021</v>
      </c>
      <c r="K4" s="36">
        <f>'[1]TABLA 4.1'!K4</f>
        <v>2022</v>
      </c>
      <c r="L4" s="36">
        <f>'[1]TABLA 4.1'!L4</f>
        <v>2023</v>
      </c>
    </row>
    <row r="5" spans="2:12" ht="16.149999999999999" thickTop="1" x14ac:dyDescent="0.55000000000000004">
      <c r="B5" s="37" t="str">
        <f>'[1]TABLA 4.1'!B5</f>
        <v>Altas</v>
      </c>
      <c r="C5" s="38">
        <f>'[1]TABLA 4.1'!C5</f>
        <v>4202307</v>
      </c>
      <c r="D5" s="38">
        <f>'[1]TABLA 4.1'!D5</f>
        <v>4225869</v>
      </c>
      <c r="E5" s="38">
        <f>'[1]TABLA 4.1'!E5</f>
        <v>4246976</v>
      </c>
      <c r="F5" s="38">
        <f>'[1]TABLA 4.1'!F5</f>
        <v>4238633</v>
      </c>
      <c r="G5" s="38">
        <f>'[1]TABLA 4.1'!G5</f>
        <v>4275530</v>
      </c>
      <c r="H5" s="38">
        <f>'[1]TABLA 4.1'!H5</f>
        <v>4267916</v>
      </c>
      <c r="I5" s="38">
        <f>'[1]TABLA 4.1'!I5</f>
        <v>3741928</v>
      </c>
      <c r="J5" s="38">
        <f>'[1]TABLA 4.1'!J5</f>
        <v>3970861</v>
      </c>
      <c r="K5" s="38">
        <f>'[1]TABLA 4.1'!K5</f>
        <v>4140925</v>
      </c>
      <c r="L5" s="38">
        <f>'[1]TABLA 4.1'!L5</f>
        <v>4249921</v>
      </c>
    </row>
    <row r="6" spans="2:12" ht="15.75" x14ac:dyDescent="0.55000000000000004">
      <c r="B6" s="37" t="str">
        <f>'[1]TABLA 4.1'!B6</f>
        <v>Estancias</v>
      </c>
      <c r="C6" s="38">
        <f>'[1]TABLA 4.1'!C6</f>
        <v>33988043</v>
      </c>
      <c r="D6" s="38">
        <f>'[1]TABLA 4.1'!D6</f>
        <v>34129423</v>
      </c>
      <c r="E6" s="38">
        <f>'[1]TABLA 4.1'!E6</f>
        <v>34162195</v>
      </c>
      <c r="F6" s="38">
        <f>'[1]TABLA 4.1'!F6</f>
        <v>34098506</v>
      </c>
      <c r="G6" s="38">
        <f>'[1]TABLA 4.1'!G6</f>
        <v>34362804</v>
      </c>
      <c r="H6" s="38">
        <f>'[1]TABLA 4.1'!H6</f>
        <v>34057831</v>
      </c>
      <c r="I6" s="38">
        <f>'[1]TABLA 4.1'!I6</f>
        <v>31230248</v>
      </c>
      <c r="J6" s="38">
        <f>'[1]TABLA 4.1'!J6</f>
        <v>32681574</v>
      </c>
      <c r="K6" s="38">
        <f>'[1]TABLA 4.1'!K6</f>
        <v>33419053</v>
      </c>
      <c r="L6" s="38">
        <f>'[1]TABLA 4.1'!L6</f>
        <v>33462927</v>
      </c>
    </row>
    <row r="7" spans="2:12" ht="15.75" x14ac:dyDescent="0.55000000000000004">
      <c r="B7" s="37" t="str">
        <f>'[1]TABLA 4.1'!B7</f>
        <v>Consultas</v>
      </c>
      <c r="C7" s="38">
        <f>'[1]TABLA 4.1'!C7</f>
        <v>79457358</v>
      </c>
      <c r="D7" s="38">
        <f>'[1]TABLA 4.1'!D7</f>
        <v>80103259</v>
      </c>
      <c r="E7" s="38">
        <f>'[1]TABLA 4.1'!E7</f>
        <v>80961109</v>
      </c>
      <c r="F7" s="38">
        <f>'[1]TABLA 4.1'!F7</f>
        <v>82458904</v>
      </c>
      <c r="G7" s="38">
        <f>'[1]TABLA 4.1'!G7</f>
        <v>83895208</v>
      </c>
      <c r="H7" s="38">
        <f>'[1]TABLA 4.1'!H7</f>
        <v>84833906</v>
      </c>
      <c r="I7" s="38">
        <f>'[1]TABLA 4.1'!I7</f>
        <v>73852385</v>
      </c>
      <c r="J7" s="38">
        <f>'[1]TABLA 4.1'!J7</f>
        <v>83241842</v>
      </c>
      <c r="K7" s="38">
        <f>'[1]TABLA 4.1'!K7</f>
        <v>87561697</v>
      </c>
      <c r="L7" s="38">
        <f>'[1]TABLA 4.1'!L7</f>
        <v>91543824</v>
      </c>
    </row>
    <row r="8" spans="2:12" ht="15.75" x14ac:dyDescent="0.55000000000000004">
      <c r="B8" s="37" t="str">
        <f>'[1]TABLA 4.1'!B8</f>
        <v>Cirugía Mayor Ambulatoria</v>
      </c>
      <c r="C8" s="38">
        <f>'[1]TABLA 4.1'!C8</f>
        <v>1266560</v>
      </c>
      <c r="D8" s="38">
        <f>'[1]TABLA 4.1'!D8</f>
        <v>1302159</v>
      </c>
      <c r="E8" s="38">
        <f>'[1]TABLA 4.1'!E8</f>
        <v>1312360</v>
      </c>
      <c r="F8" s="38">
        <f>'[1]TABLA 4.1'!F8</f>
        <v>1343249</v>
      </c>
      <c r="G8" s="38">
        <f>'[1]TABLA 4.1'!G8</f>
        <v>1352872</v>
      </c>
      <c r="H8" s="38">
        <f>'[1]TABLA 4.1'!H8</f>
        <v>1407531</v>
      </c>
      <c r="I8" s="38">
        <f>'[1]TABLA 4.1'!I8</f>
        <v>1062499</v>
      </c>
      <c r="J8" s="38">
        <f>'[1]TABLA 4.1'!J8</f>
        <v>1301309</v>
      </c>
      <c r="K8" s="38">
        <f>'[1]TABLA 4.1'!K8</f>
        <v>1372963</v>
      </c>
      <c r="L8" s="38">
        <f>'[1]TABLA 4.1'!L8</f>
        <v>1498433</v>
      </c>
    </row>
    <row r="9" spans="2:12" ht="15.75" x14ac:dyDescent="0.55000000000000004">
      <c r="B9" s="37" t="str">
        <f>'[1]TABLA 4.1'!B9</f>
        <v>Urgencias</v>
      </c>
      <c r="C9" s="38">
        <f>'[1]TABLA 4.1'!C9</f>
        <v>20839348</v>
      </c>
      <c r="D9" s="38">
        <f>'[1]TABLA 4.1'!D9</f>
        <v>21480570</v>
      </c>
      <c r="E9" s="38">
        <f>'[1]TABLA 4.1'!E9</f>
        <v>22513844</v>
      </c>
      <c r="F9" s="38">
        <f>'[1]TABLA 4.1'!F9</f>
        <v>22827196</v>
      </c>
      <c r="G9" s="38">
        <f>'[1]TABLA 4.1'!G9</f>
        <v>22879562</v>
      </c>
      <c r="H9" s="38">
        <f>'[1]TABLA 4.1'!H9</f>
        <v>23584220</v>
      </c>
      <c r="I9" s="38">
        <f>'[1]TABLA 4.1'!I9</f>
        <v>17348538</v>
      </c>
      <c r="J9" s="38">
        <f>'[1]TABLA 4.1'!J9</f>
        <v>20997528</v>
      </c>
      <c r="K9" s="38">
        <f>'[1]TABLA 4.1'!K9</f>
        <v>21840373</v>
      </c>
      <c r="L9" s="38">
        <f>'[1]TABLA 4.1'!L9</f>
        <v>24769525</v>
      </c>
    </row>
    <row r="10" spans="2:12" ht="15.75" x14ac:dyDescent="0.55000000000000004">
      <c r="B10" s="37" t="str">
        <f>'[1]TABLA 4.1'!B10</f>
        <v>Hospital de Día</v>
      </c>
      <c r="C10" s="38">
        <f>'[1]TABLA 4.1'!C10</f>
        <v>5140885</v>
      </c>
      <c r="D10" s="38">
        <f>'[1]TABLA 4.1'!D10</f>
        <v>5234793</v>
      </c>
      <c r="E10" s="38">
        <f>'[1]TABLA 4.1'!E10</f>
        <v>5498512</v>
      </c>
      <c r="F10" s="38">
        <f>'[1]TABLA 4.1'!F10</f>
        <v>5666248</v>
      </c>
      <c r="G10" s="38">
        <f>'[1]TABLA 4.1'!G10</f>
        <v>5911088</v>
      </c>
      <c r="H10" s="38">
        <f>'[1]TABLA 4.1'!H10</f>
        <v>6239103</v>
      </c>
      <c r="I10" s="38">
        <f>'[1]TABLA 4.1'!I10</f>
        <v>5362261</v>
      </c>
      <c r="J10" s="38">
        <f>'[1]TABLA 4.1'!J10</f>
        <v>6066545</v>
      </c>
      <c r="K10" s="38">
        <f>'[1]TABLA 4.1'!K10</f>
        <v>6510135</v>
      </c>
      <c r="L10" s="38">
        <f>'[1]TABLA 4.1'!L10</f>
        <v>7021727</v>
      </c>
    </row>
    <row r="11" spans="2:12" ht="15.75" x14ac:dyDescent="0.55000000000000004">
      <c r="B11" s="37" t="str">
        <f>'[1]TABLA 4.1'!B11</f>
        <v>Hospitalización a Domicilio</v>
      </c>
      <c r="C11" s="38">
        <f>'[1]TABLA 4.1'!C11</f>
        <v>98305</v>
      </c>
      <c r="D11" s="38">
        <f>'[1]TABLA 4.1'!D11</f>
        <v>102065</v>
      </c>
      <c r="E11" s="38">
        <f>'[1]TABLA 4.1'!E11</f>
        <v>107918</v>
      </c>
      <c r="F11" s="38">
        <f>'[1]TABLA 4.1'!F11</f>
        <v>106218</v>
      </c>
      <c r="G11" s="38">
        <f>'[1]TABLA 4.1'!G11</f>
        <v>112718</v>
      </c>
      <c r="H11" s="38">
        <f>'[1]TABLA 4.1'!H11</f>
        <v>118206</v>
      </c>
      <c r="I11" s="38">
        <f>'[1]TABLA 4.1'!I11</f>
        <v>160716</v>
      </c>
      <c r="J11" s="38">
        <f>'[1]TABLA 4.1'!J11</f>
        <v>121587</v>
      </c>
      <c r="K11" s="38">
        <f>'[1]TABLA 4.1'!K11</f>
        <v>129267</v>
      </c>
      <c r="L11" s="38">
        <f>'[1]TABLA 4.1'!L11</f>
        <v>145579</v>
      </c>
    </row>
    <row r="12" spans="2:12" ht="15.75" x14ac:dyDescent="0.55000000000000004">
      <c r="B12" s="39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2" ht="16.149999999999999" thickBot="1" x14ac:dyDescent="0.6">
      <c r="B13" s="35" t="str">
        <f>'[1]TABLA 4.1'!B13</f>
        <v>Hospitales de Agudos</v>
      </c>
      <c r="C13" s="36">
        <f>'[1]TABLA 4.1'!C13</f>
        <v>2014</v>
      </c>
      <c r="D13" s="36">
        <f>'[1]TABLA 4.1'!D13</f>
        <v>2015</v>
      </c>
      <c r="E13" s="36">
        <f>'[1]TABLA 4.1'!E13</f>
        <v>2016</v>
      </c>
      <c r="F13" s="36">
        <f>'[1]TABLA 4.1'!F13</f>
        <v>2017</v>
      </c>
      <c r="G13" s="36">
        <f>'[1]TABLA 4.1'!G13</f>
        <v>2018</v>
      </c>
      <c r="H13" s="36">
        <f>'[1]TABLA 4.1'!H13</f>
        <v>2019</v>
      </c>
      <c r="I13" s="36">
        <f>'[1]TABLA 4.1'!I13</f>
        <v>2020</v>
      </c>
      <c r="J13" s="36">
        <f>'[1]TABLA 4.1'!J13</f>
        <v>2021</v>
      </c>
      <c r="K13" s="36">
        <f>'[1]TABLA 4.1'!K13</f>
        <v>2022</v>
      </c>
      <c r="L13" s="36">
        <f>'[1]TABLA 4.1'!L13</f>
        <v>2023</v>
      </c>
    </row>
    <row r="14" spans="2:12" ht="16.149999999999999" thickTop="1" x14ac:dyDescent="0.55000000000000004">
      <c r="B14" s="37" t="str">
        <f>'[1]TABLA 4.1'!B14</f>
        <v>Altas</v>
      </c>
      <c r="C14" s="38">
        <f>'[1]TABLA 4.1'!C14</f>
        <v>4108125</v>
      </c>
      <c r="D14" s="38">
        <f>'[1]TABLA 4.1'!D14</f>
        <v>4126992</v>
      </c>
      <c r="E14" s="38">
        <f>'[1]TABLA 4.1'!E14</f>
        <v>4142778</v>
      </c>
      <c r="F14" s="38">
        <f>'[1]TABLA 4.1'!F14</f>
        <v>4133073</v>
      </c>
      <c r="G14" s="38">
        <f>'[1]TABLA 4.1'!G14</f>
        <v>4169738</v>
      </c>
      <c r="H14" s="38">
        <f>'[1]TABLA 4.1'!H14</f>
        <v>4161373</v>
      </c>
      <c r="I14" s="38">
        <f>'[1]TABLA 4.1'!I14</f>
        <v>3643862</v>
      </c>
      <c r="J14" s="38">
        <f>'[1]TABLA 4.1'!J14</f>
        <v>3869903</v>
      </c>
      <c r="K14" s="38">
        <f>'[1]TABLA 4.1'!K14</f>
        <v>4032157</v>
      </c>
      <c r="L14" s="38">
        <f>'[1]TABLA 4.1'!L14</f>
        <v>4144496</v>
      </c>
    </row>
    <row r="15" spans="2:12" ht="15.75" x14ac:dyDescent="0.55000000000000004">
      <c r="B15" s="37" t="str">
        <f>'[1]TABLA 4.1'!B15</f>
        <v>Estancias</v>
      </c>
      <c r="C15" s="38">
        <f>'[1]TABLA 4.1'!C15</f>
        <v>26736222</v>
      </c>
      <c r="D15" s="38">
        <f>'[1]TABLA 4.1'!D15</f>
        <v>26955750</v>
      </c>
      <c r="E15" s="38">
        <f>'[1]TABLA 4.1'!E15</f>
        <v>26896129</v>
      </c>
      <c r="F15" s="38">
        <f>'[1]TABLA 4.1'!F15</f>
        <v>26875598</v>
      </c>
      <c r="G15" s="38">
        <f>'[1]TABLA 4.1'!G15</f>
        <v>27062420</v>
      </c>
      <c r="H15" s="38">
        <f>'[1]TABLA 4.1'!H15</f>
        <v>26914714</v>
      </c>
      <c r="I15" s="38">
        <f>'[1]TABLA 4.1'!I15</f>
        <v>24829118</v>
      </c>
      <c r="J15" s="38">
        <f>'[1]TABLA 4.1'!J15</f>
        <v>26184712</v>
      </c>
      <c r="K15" s="38">
        <f>'[1]TABLA 4.1'!K15</f>
        <v>26647390</v>
      </c>
      <c r="L15" s="38">
        <f>'[1]TABLA 4.1'!L15</f>
        <v>26693013</v>
      </c>
    </row>
    <row r="16" spans="2:12" ht="15.75" x14ac:dyDescent="0.55000000000000004">
      <c r="B16" s="37" t="str">
        <f>'[1]TABLA 4.1'!B16</f>
        <v>Consultas</v>
      </c>
      <c r="C16" s="38">
        <f>'[1]TABLA 4.1'!C16</f>
        <v>78269071</v>
      </c>
      <c r="D16" s="38">
        <f>'[1]TABLA 4.1'!D16</f>
        <v>78705919</v>
      </c>
      <c r="E16" s="38">
        <f>'[1]TABLA 4.1'!E16</f>
        <v>79495197</v>
      </c>
      <c r="F16" s="38">
        <f>'[1]TABLA 4.1'!F16</f>
        <v>81011123</v>
      </c>
      <c r="G16" s="38">
        <f>'[1]TABLA 4.1'!G16</f>
        <v>82460606</v>
      </c>
      <c r="H16" s="38">
        <f>'[1]TABLA 4.1'!H16</f>
        <v>83561726</v>
      </c>
      <c r="I16" s="38">
        <f>'[1]TABLA 4.1'!I16</f>
        <v>72593418</v>
      </c>
      <c r="J16" s="38">
        <f>'[1]TABLA 4.1'!J16</f>
        <v>81787247</v>
      </c>
      <c r="K16" s="38">
        <f>'[1]TABLA 4.1'!K16</f>
        <v>86234819</v>
      </c>
      <c r="L16" s="38">
        <f>'[1]TABLA 4.1'!L16</f>
        <v>90239582</v>
      </c>
    </row>
    <row r="17" spans="2:12" ht="15.75" x14ac:dyDescent="0.55000000000000004">
      <c r="B17" s="37" t="str">
        <f>'[1]TABLA 4.1'!B17</f>
        <v>Cirugía Mayor Ambulatoria</v>
      </c>
      <c r="C17" s="38">
        <f>'[1]TABLA 4.1'!C17</f>
        <v>1258435</v>
      </c>
      <c r="D17" s="38">
        <f>'[1]TABLA 4.1'!D17</f>
        <v>1294256</v>
      </c>
      <c r="E17" s="38">
        <f>'[1]TABLA 4.1'!E17</f>
        <v>1303068</v>
      </c>
      <c r="F17" s="38">
        <f>'[1]TABLA 4.1'!F17</f>
        <v>1333259</v>
      </c>
      <c r="G17" s="38">
        <f>'[1]TABLA 4.1'!G17</f>
        <v>1341403</v>
      </c>
      <c r="H17" s="38">
        <f>'[1]TABLA 4.1'!H17</f>
        <v>1394102</v>
      </c>
      <c r="I17" s="38">
        <f>'[1]TABLA 4.1'!I17</f>
        <v>1054818</v>
      </c>
      <c r="J17" s="38">
        <f>'[1]TABLA 4.1'!J17</f>
        <v>1286547</v>
      </c>
      <c r="K17" s="38">
        <f>'[1]TABLA 4.1'!K17</f>
        <v>1361104</v>
      </c>
      <c r="L17" s="38">
        <f>'[1]TABLA 4.1'!L17</f>
        <v>1488087</v>
      </c>
    </row>
    <row r="18" spans="2:12" ht="15.75" x14ac:dyDescent="0.55000000000000004">
      <c r="B18" s="37" t="str">
        <f>'[1]TABLA 4.1'!B18</f>
        <v>Urgencias</v>
      </c>
      <c r="C18" s="38">
        <f>'[1]TABLA 4.1'!C18</f>
        <v>20766840</v>
      </c>
      <c r="D18" s="38">
        <f>'[1]TABLA 4.1'!D18</f>
        <v>21414000</v>
      </c>
      <c r="E18" s="38">
        <f>'[1]TABLA 4.1'!E18</f>
        <v>22436514</v>
      </c>
      <c r="F18" s="38">
        <f>'[1]TABLA 4.1'!F18</f>
        <v>22749821</v>
      </c>
      <c r="G18" s="38">
        <f>'[1]TABLA 4.1'!G18</f>
        <v>22806328</v>
      </c>
      <c r="H18" s="38">
        <f>'[1]TABLA 4.1'!H18</f>
        <v>23509883</v>
      </c>
      <c r="I18" s="38">
        <f>'[1]TABLA 4.1'!I18</f>
        <v>17294536</v>
      </c>
      <c r="J18" s="38">
        <f>'[1]TABLA 4.1'!J18</f>
        <v>20938496</v>
      </c>
      <c r="K18" s="38">
        <f>'[1]TABLA 4.1'!K18</f>
        <v>21775786</v>
      </c>
      <c r="L18" s="38">
        <f>'[1]TABLA 4.1'!L18</f>
        <v>24701673</v>
      </c>
    </row>
    <row r="19" spans="2:12" ht="15.75" x14ac:dyDescent="0.55000000000000004">
      <c r="B19" s="37" t="str">
        <f>'[1]TABLA 4.1'!B19</f>
        <v>Hospital de Día</v>
      </c>
      <c r="C19" s="38">
        <f>'[1]TABLA 4.1'!C19</f>
        <v>4462954</v>
      </c>
      <c r="D19" s="38">
        <f>'[1]TABLA 4.1'!D19</f>
        <v>4531106</v>
      </c>
      <c r="E19" s="38">
        <f>'[1]TABLA 4.1'!E19</f>
        <v>4796207</v>
      </c>
      <c r="F19" s="38">
        <f>'[1]TABLA 4.1'!F19</f>
        <v>4924296</v>
      </c>
      <c r="G19" s="38">
        <f>'[1]TABLA 4.1'!G19</f>
        <v>5143835</v>
      </c>
      <c r="H19" s="38">
        <f>'[1]TABLA 4.1'!H19</f>
        <v>5488853</v>
      </c>
      <c r="I19" s="38">
        <f>'[1]TABLA 4.1'!I19</f>
        <v>4854273</v>
      </c>
      <c r="J19" s="38">
        <f>'[1]TABLA 4.1'!J19</f>
        <v>5453859</v>
      </c>
      <c r="K19" s="38">
        <f>'[1]TABLA 4.1'!K19</f>
        <v>5788577</v>
      </c>
      <c r="L19" s="38">
        <f>'[1]TABLA 4.1'!L19</f>
        <v>6245940</v>
      </c>
    </row>
    <row r="20" spans="2:12" ht="15.75" x14ac:dyDescent="0.55000000000000004">
      <c r="B20" s="37" t="str">
        <f>'[1]TABLA 4.1'!B20</f>
        <v>Hospitalización a Domicilio</v>
      </c>
      <c r="C20" s="38">
        <f>'[1]TABLA 4.1'!C20</f>
        <v>94424</v>
      </c>
      <c r="D20" s="38">
        <f>'[1]TABLA 4.1'!D20</f>
        <v>98369</v>
      </c>
      <c r="E20" s="38">
        <f>'[1]TABLA 4.1'!E20</f>
        <v>103147</v>
      </c>
      <c r="F20" s="38">
        <f>'[1]TABLA 4.1'!F20</f>
        <v>101371</v>
      </c>
      <c r="G20" s="38">
        <f>'[1]TABLA 4.1'!G20</f>
        <v>107860</v>
      </c>
      <c r="H20" s="38">
        <f>'[1]TABLA 4.1'!H20</f>
        <v>113170</v>
      </c>
      <c r="I20" s="38">
        <f>'[1]TABLA 4.1'!I20</f>
        <v>155906</v>
      </c>
      <c r="J20" s="38">
        <f>'[1]TABLA 4.1'!J20</f>
        <v>116989</v>
      </c>
      <c r="K20" s="38">
        <f>'[1]TABLA 4.1'!K20</f>
        <v>122382</v>
      </c>
      <c r="L20" s="38">
        <f>'[1]TABLA 4.1'!L20</f>
        <v>140938</v>
      </c>
    </row>
    <row r="21" spans="2:12" ht="15.75" x14ac:dyDescent="0.55000000000000004"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2:12" ht="16.149999999999999" thickBot="1" x14ac:dyDescent="0.6">
      <c r="B22" s="35" t="str">
        <f>'[1]TABLA 4.1'!B22</f>
        <v>Hospitales Privados</v>
      </c>
      <c r="C22" s="36">
        <f>'[1]TABLA 4.1'!C22</f>
        <v>2014</v>
      </c>
      <c r="D22" s="36">
        <f>'[1]TABLA 4.1'!D22</f>
        <v>2015</v>
      </c>
      <c r="E22" s="36">
        <f>'[1]TABLA 4.1'!E22</f>
        <v>2016</v>
      </c>
      <c r="F22" s="36">
        <f>'[1]TABLA 4.1'!F22</f>
        <v>2017</v>
      </c>
      <c r="G22" s="36">
        <f>'[1]TABLA 4.1'!G22</f>
        <v>2018</v>
      </c>
      <c r="H22" s="36">
        <f>'[1]TABLA 4.1'!H22</f>
        <v>2019</v>
      </c>
      <c r="I22" s="36">
        <f>'[1]TABLA 4.1'!I22</f>
        <v>2020</v>
      </c>
      <c r="J22" s="36">
        <f>'[1]TABLA 4.1'!J22</f>
        <v>2021</v>
      </c>
      <c r="K22" s="36">
        <f>'[1]TABLA 4.1'!K22</f>
        <v>2022</v>
      </c>
      <c r="L22" s="36">
        <f>'[1]TABLA 4.1'!L22</f>
        <v>2023</v>
      </c>
    </row>
    <row r="23" spans="2:12" ht="16.149999999999999" thickTop="1" x14ac:dyDescent="0.55000000000000004">
      <c r="B23" s="37" t="str">
        <f>'[1]TABLA 4.1'!B23</f>
        <v>Altas</v>
      </c>
      <c r="C23" s="38">
        <f>'[1]TABLA 4.1'!C23</f>
        <v>257719</v>
      </c>
      <c r="D23" s="38">
        <f>'[1]TABLA 4.1'!D23</f>
        <v>246479</v>
      </c>
      <c r="E23" s="38">
        <f>'[1]TABLA 4.1'!E23</f>
        <v>240917</v>
      </c>
      <c r="F23" s="38">
        <f>'[1]TABLA 4.1'!F23</f>
        <v>227626</v>
      </c>
      <c r="G23" s="38">
        <f>'[1]TABLA 4.1'!G23</f>
        <v>225978</v>
      </c>
      <c r="H23" s="38">
        <f>'[1]TABLA 4.1'!H23</f>
        <v>234474</v>
      </c>
      <c r="I23" s="38">
        <f>'[1]TABLA 4.1'!I23</f>
        <v>205964</v>
      </c>
      <c r="J23" s="38">
        <f>'[1]TABLA 4.1'!J23</f>
        <v>230244</v>
      </c>
      <c r="K23" s="38">
        <f>'[1]TABLA 4.1'!K23</f>
        <v>216537</v>
      </c>
      <c r="L23" s="38">
        <f>'[1]TABLA 4.1'!L23</f>
        <v>207075</v>
      </c>
    </row>
    <row r="24" spans="2:12" ht="15.75" x14ac:dyDescent="0.55000000000000004">
      <c r="B24" s="37" t="str">
        <f>'[1]TABLA 4.1'!B24</f>
        <v>Estancias</v>
      </c>
      <c r="C24" s="38">
        <f>'[1]TABLA 4.1'!C24</f>
        <v>3522487</v>
      </c>
      <c r="D24" s="38">
        <f>'[1]TABLA 4.1'!D24</f>
        <v>3332525</v>
      </c>
      <c r="E24" s="38">
        <f>'[1]TABLA 4.1'!E24</f>
        <v>2936769</v>
      </c>
      <c r="F24" s="38">
        <f>'[1]TABLA 4.1'!F24</f>
        <v>2903480</v>
      </c>
      <c r="G24" s="38">
        <f>'[1]TABLA 4.1'!G24</f>
        <v>2952128</v>
      </c>
      <c r="H24" s="38">
        <f>'[1]TABLA 4.1'!H24</f>
        <v>2901841</v>
      </c>
      <c r="I24" s="38">
        <f>'[1]TABLA 4.1'!I24</f>
        <v>2800071</v>
      </c>
      <c r="J24" s="38">
        <f>'[1]TABLA 4.1'!J24</f>
        <v>2822492</v>
      </c>
      <c r="K24" s="38">
        <f>'[1]TABLA 4.1'!K24</f>
        <v>2739811</v>
      </c>
      <c r="L24" s="38">
        <f>'[1]TABLA 4.1'!L24</f>
        <v>1865255</v>
      </c>
    </row>
    <row r="25" spans="2:12" ht="15.75" x14ac:dyDescent="0.55000000000000004">
      <c r="B25" s="37" t="str">
        <f>'[1]TABLA 4.1'!B25</f>
        <v>Consultas</v>
      </c>
      <c r="C25" s="38">
        <f>'[1]TABLA 4.1'!C25</f>
        <v>2084854</v>
      </c>
      <c r="D25" s="38">
        <f>'[1]TABLA 4.1'!D25</f>
        <v>2280452</v>
      </c>
      <c r="E25" s="38">
        <f>'[1]TABLA 4.1'!E25</f>
        <v>2347459</v>
      </c>
      <c r="F25" s="38">
        <f>'[1]TABLA 4.1'!F25</f>
        <v>2419929</v>
      </c>
      <c r="G25" s="38">
        <f>'[1]TABLA 4.1'!G25</f>
        <v>2816663</v>
      </c>
      <c r="H25" s="38">
        <f>'[1]TABLA 4.1'!H25</f>
        <v>3004620</v>
      </c>
      <c r="I25" s="38">
        <f>'[1]TABLA 4.1'!I25</f>
        <v>2375035</v>
      </c>
      <c r="J25" s="38">
        <f>'[1]TABLA 4.1'!J25</f>
        <v>2961448</v>
      </c>
      <c r="K25" s="38">
        <f>'[1]TABLA 4.1'!K25</f>
        <v>2700555</v>
      </c>
      <c r="L25" s="38">
        <f>'[1]TABLA 4.1'!L25</f>
        <v>2810270</v>
      </c>
    </row>
    <row r="26" spans="2:12" ht="15.75" x14ac:dyDescent="0.55000000000000004">
      <c r="B26" s="37" t="str">
        <f>'[1]TABLA 4.1'!B26</f>
        <v>Cirugía Mayor Ambulatoria</v>
      </c>
      <c r="C26" s="38">
        <f>'[1]TABLA 4.1'!C26</f>
        <v>112726</v>
      </c>
      <c r="D26" s="38">
        <f>'[1]TABLA 4.1'!D26</f>
        <v>111861</v>
      </c>
      <c r="E26" s="38">
        <f>'[1]TABLA 4.1'!E26</f>
        <v>123220</v>
      </c>
      <c r="F26" s="38">
        <f>'[1]TABLA 4.1'!F26</f>
        <v>116569</v>
      </c>
      <c r="G26" s="38">
        <f>'[1]TABLA 4.1'!G26</f>
        <v>120282</v>
      </c>
      <c r="H26" s="38">
        <f>'[1]TABLA 4.1'!H26</f>
        <v>142550</v>
      </c>
      <c r="I26" s="38">
        <f>'[1]TABLA 4.1'!I26</f>
        <v>125978</v>
      </c>
      <c r="J26" s="38">
        <f>'[1]TABLA 4.1'!J26</f>
        <v>162627</v>
      </c>
      <c r="K26" s="38">
        <f>'[1]TABLA 4.1'!K26</f>
        <v>148232</v>
      </c>
      <c r="L26" s="38">
        <f>'[1]TABLA 4.1'!L26</f>
        <v>151987</v>
      </c>
    </row>
    <row r="27" spans="2:12" ht="15.75" x14ac:dyDescent="0.55000000000000004">
      <c r="B27" s="37" t="str">
        <f>'[1]TABLA 4.1'!B27</f>
        <v>Urgencias</v>
      </c>
      <c r="C27" s="38">
        <f>'[1]TABLA 4.1'!C27</f>
        <v>747054</v>
      </c>
      <c r="D27" s="38">
        <f>'[1]TABLA 4.1'!D27</f>
        <v>805617</v>
      </c>
      <c r="E27" s="38">
        <f>'[1]TABLA 4.1'!E27</f>
        <v>865285</v>
      </c>
      <c r="F27" s="38">
        <f>'[1]TABLA 4.1'!F27</f>
        <v>856723</v>
      </c>
      <c r="G27" s="38">
        <f>'[1]TABLA 4.1'!G27</f>
        <v>832198</v>
      </c>
      <c r="H27" s="38">
        <f>'[1]TABLA 4.1'!H27</f>
        <v>885537</v>
      </c>
      <c r="I27" s="38">
        <f>'[1]TABLA 4.1'!I27</f>
        <v>665830</v>
      </c>
      <c r="J27" s="38">
        <f>'[1]TABLA 4.1'!J27</f>
        <v>898803</v>
      </c>
      <c r="K27" s="38">
        <f>'[1]TABLA 4.1'!K27</f>
        <v>795454</v>
      </c>
      <c r="L27" s="38">
        <f>'[1]TABLA 4.1'!L27</f>
        <v>805928</v>
      </c>
    </row>
    <row r="28" spans="2:12" ht="15.75" x14ac:dyDescent="0.55000000000000004">
      <c r="B28" s="37" t="str">
        <f>'[1]TABLA 4.1'!B28</f>
        <v>Hospital de Día</v>
      </c>
      <c r="C28" s="38">
        <f>'[1]TABLA 4.1'!C28</f>
        <v>127431</v>
      </c>
      <c r="D28" s="38">
        <f>'[1]TABLA 4.1'!D28</f>
        <v>125345</v>
      </c>
      <c r="E28" s="38">
        <f>'[1]TABLA 4.1'!E28</f>
        <v>162490</v>
      </c>
      <c r="F28" s="38">
        <f>'[1]TABLA 4.1'!F28</f>
        <v>182208</v>
      </c>
      <c r="G28" s="38">
        <f>'[1]TABLA 4.1'!G28</f>
        <v>205313</v>
      </c>
      <c r="H28" s="38">
        <f>'[1]TABLA 4.1'!H28</f>
        <v>191760</v>
      </c>
      <c r="I28" s="38">
        <f>'[1]TABLA 4.1'!I28</f>
        <v>171713</v>
      </c>
      <c r="J28" s="38">
        <f>'[1]TABLA 4.1'!J28</f>
        <v>190415</v>
      </c>
      <c r="K28" s="38">
        <f>'[1]TABLA 4.1'!K28</f>
        <v>158706</v>
      </c>
      <c r="L28" s="38">
        <f>'[1]TABLA 4.1'!L28</f>
        <v>112366</v>
      </c>
    </row>
    <row r="29" spans="2:12" ht="15.75" x14ac:dyDescent="0.55000000000000004">
      <c r="B29" s="37" t="str">
        <f>'[1]TABLA 4.1'!B29</f>
        <v>Hospitalización a Domicilio</v>
      </c>
      <c r="C29" s="38">
        <f>'[1]TABLA 4.1'!C29</f>
        <v>2542</v>
      </c>
      <c r="D29" s="38">
        <f>'[1]TABLA 4.1'!D29</f>
        <v>1692</v>
      </c>
      <c r="E29" s="38">
        <f>'[1]TABLA 4.1'!E29</f>
        <v>1900</v>
      </c>
      <c r="F29" s="38">
        <f>'[1]TABLA 4.1'!F29</f>
        <v>280</v>
      </c>
      <c r="G29" s="38">
        <f>'[1]TABLA 4.1'!G29</f>
        <v>328</v>
      </c>
      <c r="H29" s="38">
        <f>'[1]TABLA 4.1'!H29</f>
        <v>282</v>
      </c>
      <c r="I29" s="38">
        <f>'[1]TABLA 4.1'!I29</f>
        <v>513</v>
      </c>
      <c r="J29" s="38">
        <f>'[1]TABLA 4.1'!J29</f>
        <v>329</v>
      </c>
      <c r="K29" s="38">
        <f>'[1]TABLA 4.1'!K29</f>
        <v>331</v>
      </c>
      <c r="L29" s="38">
        <f>'[1]TABLA 4.1'!L29</f>
        <v>306</v>
      </c>
    </row>
    <row r="30" spans="2:12" x14ac:dyDescent="0.55000000000000004">
      <c r="B30" s="30"/>
    </row>
  </sheetData>
  <mergeCells count="1">
    <mergeCell ref="B2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B1:X55"/>
  <sheetViews>
    <sheetView showGridLines="0" zoomScale="110" zoomScaleNormal="110" workbookViewId="0">
      <selection activeCell="A3" sqref="A3:XFD3"/>
    </sheetView>
  </sheetViews>
  <sheetFormatPr baseColWidth="10" defaultColWidth="9.19921875" defaultRowHeight="13.15" x14ac:dyDescent="0.35"/>
  <cols>
    <col min="1" max="1" width="4.73046875" style="11" customWidth="1"/>
    <col min="2" max="2" width="31.46484375" style="11" customWidth="1"/>
    <col min="3" max="11" width="10.46484375" style="13" bestFit="1" customWidth="1"/>
    <col min="12" max="12" width="10.46484375" style="11" bestFit="1" customWidth="1"/>
    <col min="13" max="16384" width="9.19921875" style="11"/>
  </cols>
  <sheetData>
    <row r="1" spans="2:24" s="10" customFormat="1" ht="15" customHeight="1" x14ac:dyDescent="0.35"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2:24" s="10" customFormat="1" ht="15" customHeight="1" x14ac:dyDescent="0.35">
      <c r="B2" s="116" t="s">
        <v>27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24" s="10" customFormat="1" ht="15" customHeight="1" x14ac:dyDescent="0.35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P3" s="115"/>
      <c r="Q3" s="115"/>
      <c r="R3" s="115"/>
      <c r="S3" s="115"/>
      <c r="T3" s="115"/>
      <c r="U3" s="115"/>
      <c r="V3" s="115"/>
      <c r="W3" s="115"/>
      <c r="X3" s="115"/>
    </row>
    <row r="4" spans="2:24" ht="16.149999999999999" thickBot="1" x14ac:dyDescent="0.4">
      <c r="B4" s="47" t="s">
        <v>18</v>
      </c>
      <c r="C4" s="48">
        <v>2014</v>
      </c>
      <c r="D4" s="48">
        <v>2015</v>
      </c>
      <c r="E4" s="48">
        <v>2016</v>
      </c>
      <c r="F4" s="48">
        <v>2017</v>
      </c>
      <c r="G4" s="48">
        <v>2018</v>
      </c>
      <c r="H4" s="48">
        <v>2019</v>
      </c>
      <c r="I4" s="48">
        <v>2020</v>
      </c>
      <c r="J4" s="48">
        <v>2021</v>
      </c>
      <c r="K4" s="48">
        <v>2022</v>
      </c>
      <c r="L4" s="48">
        <v>2023</v>
      </c>
    </row>
    <row r="5" spans="2:24" ht="16.149999999999999" thickTop="1" x14ac:dyDescent="0.35">
      <c r="B5" s="49" t="s">
        <v>0</v>
      </c>
      <c r="C5" s="50">
        <v>0.79817913728874801</v>
      </c>
      <c r="D5" s="50">
        <v>0.79951161304860097</v>
      </c>
      <c r="E5" s="50">
        <v>0.794705773821754</v>
      </c>
      <c r="F5" s="50">
        <v>0.79432701333606703</v>
      </c>
      <c r="G5" s="50">
        <v>0.79318917693495194</v>
      </c>
      <c r="H5" s="50">
        <v>0.79273890366583899</v>
      </c>
      <c r="I5" s="50">
        <v>0.80662262419522102</v>
      </c>
      <c r="J5" s="50">
        <v>0.80339712717305201</v>
      </c>
      <c r="K5" s="50">
        <v>0.80257997017937899</v>
      </c>
      <c r="L5" s="50">
        <v>0.80158785245529995</v>
      </c>
    </row>
    <row r="6" spans="2:24" ht="15.75" x14ac:dyDescent="0.35">
      <c r="B6" s="49" t="s">
        <v>1</v>
      </c>
      <c r="C6" s="50">
        <v>0.87680966237453195</v>
      </c>
      <c r="D6" s="50">
        <v>0.87687874704677904</v>
      </c>
      <c r="E6" s="50">
        <v>0.87477664989086401</v>
      </c>
      <c r="F6" s="50">
        <v>0.87618354521501796</v>
      </c>
      <c r="G6" s="50">
        <v>0.87691107504965404</v>
      </c>
      <c r="H6" s="50">
        <v>0.87454868385393503</v>
      </c>
      <c r="I6" s="50">
        <v>0.87932442291660595</v>
      </c>
      <c r="J6" s="50">
        <v>0.88653899854021101</v>
      </c>
      <c r="K6" s="50">
        <v>0.88871128637875996</v>
      </c>
      <c r="L6" s="50">
        <v>0.88731751025211503</v>
      </c>
    </row>
    <row r="7" spans="2:24" ht="15.75" x14ac:dyDescent="0.35">
      <c r="B7" s="49" t="s">
        <v>2</v>
      </c>
      <c r="C7" s="50">
        <v>0.84216902343163602</v>
      </c>
      <c r="D7" s="50">
        <v>0.83058491765194498</v>
      </c>
      <c r="E7" s="50">
        <v>0.82310280680617398</v>
      </c>
      <c r="F7" s="50">
        <v>0.81710664735101002</v>
      </c>
      <c r="G7" s="50">
        <v>0.80940308814466999</v>
      </c>
      <c r="H7" s="50">
        <v>0.79901920034886598</v>
      </c>
      <c r="I7" s="50">
        <v>0.79328970763959294</v>
      </c>
      <c r="J7" s="50">
        <v>0.77822435457375705</v>
      </c>
      <c r="K7" s="50">
        <v>0.77591391712079605</v>
      </c>
      <c r="L7" s="50">
        <v>0.76769460683522395</v>
      </c>
    </row>
    <row r="8" spans="2:24" ht="15.75" x14ac:dyDescent="0.35">
      <c r="B8" s="49" t="s">
        <v>3</v>
      </c>
      <c r="C8" s="50">
        <v>0.80463662196957297</v>
      </c>
      <c r="D8" s="50">
        <v>0.799760592463023</v>
      </c>
      <c r="E8" s="50">
        <v>0.78964405967879003</v>
      </c>
      <c r="F8" s="50">
        <v>0.77695739036982803</v>
      </c>
      <c r="G8" s="50">
        <v>0.77359531704683904</v>
      </c>
      <c r="H8" s="50">
        <v>0.75956381760508695</v>
      </c>
      <c r="I8" s="50">
        <v>0.74493844524013697</v>
      </c>
      <c r="J8" s="50">
        <v>0.74979588614797299</v>
      </c>
      <c r="K8" s="50">
        <v>0.728422231005733</v>
      </c>
      <c r="L8" s="50">
        <v>0.723867038253869</v>
      </c>
    </row>
    <row r="9" spans="2:24" ht="15.75" x14ac:dyDescent="0.35">
      <c r="B9" s="49" t="s">
        <v>4</v>
      </c>
      <c r="C9" s="50">
        <v>0.77258205854850104</v>
      </c>
      <c r="D9" s="50">
        <v>0.76570146284665896</v>
      </c>
      <c r="E9" s="50">
        <v>0.762852169311933</v>
      </c>
      <c r="F9" s="50">
        <v>0.76012644090458104</v>
      </c>
      <c r="G9" s="50">
        <v>0.75337304708253505</v>
      </c>
      <c r="H9" s="50">
        <v>0.75164561973390498</v>
      </c>
      <c r="I9" s="50">
        <v>0.75734326911743499</v>
      </c>
      <c r="J9" s="50">
        <v>0.75042516590458597</v>
      </c>
      <c r="K9" s="50">
        <v>0.70108884557163997</v>
      </c>
      <c r="L9" s="50">
        <v>0.74214164193163301</v>
      </c>
    </row>
    <row r="10" spans="2:24" ht="15.75" x14ac:dyDescent="0.35">
      <c r="B10" s="49" t="s">
        <v>5</v>
      </c>
      <c r="C10" s="50">
        <v>0.94790027371901098</v>
      </c>
      <c r="D10" s="50">
        <v>0.94427220791477495</v>
      </c>
      <c r="E10" s="50">
        <v>0.94452716542493598</v>
      </c>
      <c r="F10" s="50">
        <v>0.94727775723333396</v>
      </c>
      <c r="G10" s="50">
        <v>0.94524353370939995</v>
      </c>
      <c r="H10" s="50">
        <v>0.94036916001807502</v>
      </c>
      <c r="I10" s="50">
        <v>0.94824365952600698</v>
      </c>
      <c r="J10" s="50">
        <v>0.94447599680283301</v>
      </c>
      <c r="K10" s="50">
        <v>0.94150211450337296</v>
      </c>
      <c r="L10" s="50">
        <v>0.934530418138101</v>
      </c>
    </row>
    <row r="11" spans="2:24" ht="15.75" x14ac:dyDescent="0.35">
      <c r="B11" s="49" t="s">
        <v>6</v>
      </c>
      <c r="C11" s="50">
        <v>0.966436948849281</v>
      </c>
      <c r="D11" s="50">
        <v>0.97225132884985399</v>
      </c>
      <c r="E11" s="50">
        <v>0.977473846293193</v>
      </c>
      <c r="F11" s="50">
        <v>0.97221154374210506</v>
      </c>
      <c r="G11" s="50">
        <v>0.98676354722927395</v>
      </c>
      <c r="H11" s="50">
        <v>0.99058074247883998</v>
      </c>
      <c r="I11" s="50">
        <v>0.99355213620262195</v>
      </c>
      <c r="J11" s="50">
        <v>0.98985614614965001</v>
      </c>
      <c r="K11" s="50">
        <v>0.99164595415630996</v>
      </c>
      <c r="L11" s="50">
        <v>0.99411367035188203</v>
      </c>
    </row>
    <row r="12" spans="2:24" ht="15.75" x14ac:dyDescent="0.55000000000000004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2:24" ht="16.149999999999999" thickBot="1" x14ac:dyDescent="0.4">
      <c r="B13" s="47" t="s">
        <v>19</v>
      </c>
      <c r="C13" s="52">
        <v>2014</v>
      </c>
      <c r="D13" s="52">
        <v>2015</v>
      </c>
      <c r="E13" s="52">
        <v>2016</v>
      </c>
      <c r="F13" s="52">
        <v>2017</v>
      </c>
      <c r="G13" s="52">
        <v>2018</v>
      </c>
      <c r="H13" s="52">
        <v>2019</v>
      </c>
      <c r="I13" s="52">
        <v>2020</v>
      </c>
      <c r="J13" s="52">
        <v>2021</v>
      </c>
      <c r="K13" s="52">
        <v>2022</v>
      </c>
      <c r="L13" s="52">
        <v>2023</v>
      </c>
    </row>
    <row r="14" spans="2:24" ht="16.149999999999999" thickTop="1" x14ac:dyDescent="0.35">
      <c r="B14" s="49" t="s">
        <v>0</v>
      </c>
      <c r="C14" s="53">
        <v>0.79621908227883098</v>
      </c>
      <c r="D14" s="53">
        <v>0.79749053763179101</v>
      </c>
      <c r="E14" s="53">
        <v>0.79227252881584398</v>
      </c>
      <c r="F14" s="53">
        <v>0.79191236656713504</v>
      </c>
      <c r="G14" s="53">
        <v>0.79065002341760504</v>
      </c>
      <c r="H14" s="53">
        <v>0.79020623274605195</v>
      </c>
      <c r="I14" s="53">
        <v>0.80408403658411998</v>
      </c>
      <c r="J14" s="53">
        <v>0.80078429165336296</v>
      </c>
      <c r="K14" s="53">
        <v>0.79982103907624302</v>
      </c>
      <c r="L14" s="53">
        <v>0.79887369205871195</v>
      </c>
    </row>
    <row r="15" spans="2:24" ht="15.75" x14ac:dyDescent="0.35">
      <c r="B15" s="49" t="s">
        <v>1</v>
      </c>
      <c r="C15" s="53">
        <v>0.880698552591062</v>
      </c>
      <c r="D15" s="53">
        <v>0.88212589731436997</v>
      </c>
      <c r="E15" s="53">
        <v>0.879344829778967</v>
      </c>
      <c r="F15" s="53">
        <v>0.88007882187132702</v>
      </c>
      <c r="G15" s="53">
        <v>0.88021627054947205</v>
      </c>
      <c r="H15" s="53">
        <v>0.87880134597945703</v>
      </c>
      <c r="I15" s="53">
        <v>0.88333513943778597</v>
      </c>
      <c r="J15" s="53">
        <v>0.88675131552028996</v>
      </c>
      <c r="K15" s="53">
        <v>0.88766582946972095</v>
      </c>
      <c r="L15" s="53">
        <v>0.88631616890860998</v>
      </c>
    </row>
    <row r="16" spans="2:24" ht="15.75" x14ac:dyDescent="0.35">
      <c r="B16" s="49" t="s">
        <v>2</v>
      </c>
      <c r="C16" s="53">
        <v>0.84329447201252705</v>
      </c>
      <c r="D16" s="53">
        <v>0.83112973621598696</v>
      </c>
      <c r="E16" s="53">
        <v>0.82335003733574297</v>
      </c>
      <c r="F16" s="53">
        <v>0.81714805141588498</v>
      </c>
      <c r="G16" s="53">
        <v>0.80934496236176101</v>
      </c>
      <c r="H16" s="53">
        <v>0.79917648266913599</v>
      </c>
      <c r="I16" s="53">
        <v>0.79268753914113099</v>
      </c>
      <c r="J16" s="53">
        <v>0.77730715694657204</v>
      </c>
      <c r="K16" s="53">
        <v>0.77545447586186</v>
      </c>
      <c r="L16" s="53">
        <v>0.76658807998095801</v>
      </c>
    </row>
    <row r="17" spans="2:14" ht="15.75" x14ac:dyDescent="0.35">
      <c r="B17" s="49" t="s">
        <v>3</v>
      </c>
      <c r="C17" s="53">
        <v>0.80422744484031305</v>
      </c>
      <c r="D17" s="53">
        <v>0.79949346602052695</v>
      </c>
      <c r="E17" s="53">
        <v>0.78945110868775004</v>
      </c>
      <c r="F17" s="53">
        <v>0.77670217947015097</v>
      </c>
      <c r="G17" s="53">
        <v>0.77281109840443196</v>
      </c>
      <c r="H17" s="53">
        <v>0.75852530400003104</v>
      </c>
      <c r="I17" s="53">
        <v>0.74418903264131797</v>
      </c>
      <c r="J17" s="53">
        <v>0.74883967558644804</v>
      </c>
      <c r="K17" s="53">
        <v>0.72771755809266003</v>
      </c>
      <c r="L17" s="53">
        <v>0.72311967076653505</v>
      </c>
    </row>
    <row r="18" spans="2:14" ht="15.75" x14ac:dyDescent="0.35">
      <c r="B18" s="49" t="s">
        <v>4</v>
      </c>
      <c r="C18" s="53">
        <v>0.77290449228191205</v>
      </c>
      <c r="D18" s="53">
        <v>0.76608225378007599</v>
      </c>
      <c r="E18" s="53">
        <v>0.76332294805607004</v>
      </c>
      <c r="F18" s="53">
        <v>0.76038753530858105</v>
      </c>
      <c r="G18" s="53">
        <v>0.75364385661700595</v>
      </c>
      <c r="H18" s="53">
        <v>0.75193446578660394</v>
      </c>
      <c r="I18" s="53">
        <v>0.75769207330309996</v>
      </c>
      <c r="J18" s="53">
        <v>0.75061816627157196</v>
      </c>
      <c r="K18" s="53">
        <v>0.70115943918929302</v>
      </c>
      <c r="L18" s="53">
        <v>0.74197344239384</v>
      </c>
    </row>
    <row r="19" spans="2:14" ht="15.75" x14ac:dyDescent="0.35">
      <c r="B19" s="49" t="s">
        <v>5</v>
      </c>
      <c r="C19" s="53">
        <v>0.95421658823109301</v>
      </c>
      <c r="D19" s="53">
        <v>0.95389676977394799</v>
      </c>
      <c r="E19" s="53">
        <v>0.950783986285196</v>
      </c>
      <c r="F19" s="53">
        <v>0.95073540484915398</v>
      </c>
      <c r="G19" s="53">
        <v>0.94907909252286604</v>
      </c>
      <c r="H19" s="53">
        <v>0.94257003436548903</v>
      </c>
      <c r="I19" s="53">
        <v>0.95170067226989596</v>
      </c>
      <c r="J19" s="53">
        <v>0.94548449271729296</v>
      </c>
      <c r="K19" s="53">
        <v>0.94214093042930702</v>
      </c>
      <c r="L19" s="53">
        <v>0.93483469087222304</v>
      </c>
    </row>
    <row r="20" spans="2:14" ht="15.75" x14ac:dyDescent="0.35">
      <c r="B20" s="49" t="s">
        <v>6</v>
      </c>
      <c r="C20" s="53">
        <v>0.96510558269792901</v>
      </c>
      <c r="D20" s="53">
        <v>0.97190084277711397</v>
      </c>
      <c r="E20" s="53">
        <v>0.97663210718174498</v>
      </c>
      <c r="F20" s="53">
        <v>0.97112611965320705</v>
      </c>
      <c r="G20" s="53">
        <v>0.986545444567415</v>
      </c>
      <c r="H20" s="53">
        <v>0.99045168517691995</v>
      </c>
      <c r="I20" s="53">
        <v>0.99394982627267203</v>
      </c>
      <c r="J20" s="53">
        <v>0.99019026983105896</v>
      </c>
      <c r="K20" s="53">
        <v>0.99203177562517697</v>
      </c>
      <c r="L20" s="53">
        <v>0.99465753908041898</v>
      </c>
    </row>
    <row r="21" spans="2:14" ht="15.75" x14ac:dyDescent="0.55000000000000004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2:14" ht="16.149999999999999" thickBot="1" x14ac:dyDescent="0.4">
      <c r="B22" s="47" t="s">
        <v>11</v>
      </c>
      <c r="C22" s="52">
        <v>2014</v>
      </c>
      <c r="D22" s="52">
        <v>2015</v>
      </c>
      <c r="E22" s="52">
        <v>2016</v>
      </c>
      <c r="F22" s="52">
        <v>2017</v>
      </c>
      <c r="G22" s="52">
        <v>2018</v>
      </c>
      <c r="H22" s="52">
        <v>2019</v>
      </c>
      <c r="I22" s="52">
        <v>2020</v>
      </c>
      <c r="J22" s="52">
        <v>2021</v>
      </c>
      <c r="K22" s="52">
        <v>2022</v>
      </c>
      <c r="L22" s="52">
        <v>2023</v>
      </c>
    </row>
    <row r="23" spans="2:14" ht="16.149999999999999" thickTop="1" x14ac:dyDescent="0.35">
      <c r="B23" s="49" t="s">
        <v>0</v>
      </c>
      <c r="C23" s="53">
        <v>0.20818358871707099</v>
      </c>
      <c r="D23" s="53">
        <v>0.20161073298493601</v>
      </c>
      <c r="E23" s="53">
        <v>0.190341239034819</v>
      </c>
      <c r="F23" s="53">
        <v>0.181628130952011</v>
      </c>
      <c r="G23" s="53">
        <v>0.18164820801869999</v>
      </c>
      <c r="H23" s="53">
        <v>0.188404411321589</v>
      </c>
      <c r="I23" s="53">
        <v>0.202554800158532</v>
      </c>
      <c r="J23" s="53">
        <v>0.20628132937334501</v>
      </c>
      <c r="K23" s="53">
        <v>0.190031084299708</v>
      </c>
      <c r="L23" s="53">
        <v>0.178661250676208</v>
      </c>
    </row>
    <row r="24" spans="2:14" ht="15.75" x14ac:dyDescent="0.35">
      <c r="B24" s="49" t="s">
        <v>1</v>
      </c>
      <c r="C24" s="53">
        <v>0.48556518617789002</v>
      </c>
      <c r="D24" s="53">
        <v>0.46874397810922303</v>
      </c>
      <c r="E24" s="53">
        <v>0.42542497314990801</v>
      </c>
      <c r="F24" s="53">
        <v>0.42715057488816899</v>
      </c>
      <c r="G24" s="53">
        <v>0.43670971838178302</v>
      </c>
      <c r="H24" s="53">
        <v>0.43015415393514</v>
      </c>
      <c r="I24" s="53">
        <v>0.45002473466089399</v>
      </c>
      <c r="J24" s="53">
        <v>0.45457959844200801</v>
      </c>
      <c r="K24" s="53">
        <v>0.450462405250452</v>
      </c>
      <c r="L24" s="53">
        <v>0.35664661114447599</v>
      </c>
    </row>
    <row r="25" spans="2:14" ht="15.75" x14ac:dyDescent="0.35">
      <c r="B25" s="49" t="s">
        <v>2</v>
      </c>
      <c r="C25" s="53">
        <v>0.132759652605108</v>
      </c>
      <c r="D25" s="53">
        <v>0.13226563535386099</v>
      </c>
      <c r="E25" s="53">
        <v>0.124503720034587</v>
      </c>
      <c r="F25" s="53">
        <v>0.121916861344722</v>
      </c>
      <c r="G25" s="53">
        <v>0.13553318576075901</v>
      </c>
      <c r="H25" s="53">
        <v>0.13325076801841401</v>
      </c>
      <c r="I25" s="53">
        <v>0.11829650365017801</v>
      </c>
      <c r="J25" s="53">
        <v>0.119281203638763</v>
      </c>
      <c r="K25" s="53">
        <v>0.10415661874351299</v>
      </c>
      <c r="L25" s="53">
        <v>9.8630864879747704E-2</v>
      </c>
    </row>
    <row r="26" spans="2:14" ht="15.75" x14ac:dyDescent="0.35">
      <c r="B26" s="49" t="s">
        <v>3</v>
      </c>
      <c r="C26" s="53">
        <v>0.277305322197759</v>
      </c>
      <c r="D26" s="53">
        <v>0.26643911803866699</v>
      </c>
      <c r="E26" s="53">
        <v>0.26688556972553401</v>
      </c>
      <c r="F26" s="53">
        <v>0.239262645191615</v>
      </c>
      <c r="G26" s="53">
        <v>0.242774706477181</v>
      </c>
      <c r="H26" s="53">
        <v>0.25200115968264297</v>
      </c>
      <c r="I26" s="53">
        <v>0.26665848206726001</v>
      </c>
      <c r="J26" s="53">
        <v>0.28343587151646099</v>
      </c>
      <c r="K26" s="53">
        <v>0.23467983883096999</v>
      </c>
      <c r="L26" s="53">
        <v>0.21966073965519001</v>
      </c>
    </row>
    <row r="27" spans="2:14" ht="15.75" x14ac:dyDescent="0.35">
      <c r="B27" s="49" t="s">
        <v>4</v>
      </c>
      <c r="C27" s="53">
        <v>0.122020912251909</v>
      </c>
      <c r="D27" s="53">
        <v>0.122176454200493</v>
      </c>
      <c r="E27" s="53">
        <v>0.12098508989866701</v>
      </c>
      <c r="F27" s="53">
        <v>0.11665865996064199</v>
      </c>
      <c r="G27" s="53">
        <v>0.11242108755573101</v>
      </c>
      <c r="H27" s="53">
        <v>0.11391241472523</v>
      </c>
      <c r="I27" s="53">
        <v>0.11876504897455201</v>
      </c>
      <c r="J27" s="53">
        <v>0.12622485306818901</v>
      </c>
      <c r="K27" s="53">
        <v>9.6525921590693606E-2</v>
      </c>
      <c r="L27" s="53">
        <v>9.58034802356168E-2</v>
      </c>
    </row>
    <row r="28" spans="2:14" ht="15.75" x14ac:dyDescent="0.35">
      <c r="B28" s="49" t="s">
        <v>5</v>
      </c>
      <c r="C28" s="53">
        <v>0.35190851499803899</v>
      </c>
      <c r="D28" s="53">
        <v>0.33158298502724698</v>
      </c>
      <c r="E28" s="53">
        <v>0.35956592742738502</v>
      </c>
      <c r="F28" s="53">
        <v>0.39734042205207898</v>
      </c>
      <c r="G28" s="53">
        <v>0.41022316085603899</v>
      </c>
      <c r="H28" s="53">
        <v>0.39763360725594199</v>
      </c>
      <c r="I28" s="53">
        <v>0.40131111526596203</v>
      </c>
      <c r="J28" s="53">
        <v>0.368388061607276</v>
      </c>
      <c r="K28" s="53">
        <v>0.30615055787897999</v>
      </c>
      <c r="L28" s="53">
        <v>0.21681353603686199</v>
      </c>
    </row>
    <row r="29" spans="2:14" ht="15.75" x14ac:dyDescent="0.35">
      <c r="B29" s="49" t="s">
        <v>6</v>
      </c>
      <c r="C29" s="53">
        <v>0.45859642792711502</v>
      </c>
      <c r="D29" s="53">
        <v>0.38736263736263699</v>
      </c>
      <c r="E29" s="53">
        <v>0.44684854186265299</v>
      </c>
      <c r="F29" s="53">
        <v>8.9945390298747194E-2</v>
      </c>
      <c r="G29" s="53">
        <v>0.201474201474201</v>
      </c>
      <c r="H29" s="53">
        <v>0.22964169381107499</v>
      </c>
      <c r="I29" s="53">
        <v>0.39431206764027699</v>
      </c>
      <c r="J29" s="53">
        <v>0.28935795954265597</v>
      </c>
      <c r="K29" s="53">
        <v>0.334343434343434</v>
      </c>
      <c r="L29" s="53">
        <v>0.47589424572317301</v>
      </c>
    </row>
    <row r="30" spans="2:14" ht="24" customHeight="1" x14ac:dyDescent="0.35"/>
    <row r="31" spans="2:14" x14ac:dyDescent="0.35">
      <c r="B31" s="24"/>
      <c r="C31" s="26"/>
      <c r="D31" s="26"/>
      <c r="E31" s="27"/>
      <c r="N31" s="32"/>
    </row>
    <row r="32" spans="2:14" x14ac:dyDescent="0.35">
      <c r="B32" s="24"/>
      <c r="C32" s="26"/>
      <c r="D32" s="26"/>
      <c r="E32" s="27"/>
    </row>
    <row r="33" spans="2:11" x14ac:dyDescent="0.35">
      <c r="B33" s="31"/>
    </row>
    <row r="34" spans="2:11" x14ac:dyDescent="0.35">
      <c r="C34" s="23"/>
      <c r="D34" s="23"/>
      <c r="E34" s="23"/>
      <c r="F34" s="34"/>
      <c r="J34" s="11"/>
      <c r="K34" s="11"/>
    </row>
    <row r="35" spans="2:11" x14ac:dyDescent="0.35">
      <c r="C35" s="23"/>
      <c r="D35" s="23"/>
      <c r="E35" s="23"/>
      <c r="F35" s="23"/>
      <c r="J35" s="11"/>
      <c r="K35" s="11"/>
    </row>
    <row r="36" spans="2:11" x14ac:dyDescent="0.35">
      <c r="C36" s="33"/>
      <c r="D36" s="33"/>
      <c r="E36" s="33"/>
      <c r="F36" s="33"/>
      <c r="J36" s="11"/>
      <c r="K36" s="11"/>
    </row>
    <row r="37" spans="2:11" x14ac:dyDescent="0.35">
      <c r="C37" s="33"/>
      <c r="D37" s="33"/>
      <c r="E37" s="33"/>
      <c r="F37" s="33"/>
      <c r="J37" s="11"/>
      <c r="K37" s="11"/>
    </row>
    <row r="38" spans="2:11" x14ac:dyDescent="0.35">
      <c r="C38" s="33"/>
      <c r="D38" s="33"/>
      <c r="E38" s="33"/>
      <c r="F38" s="33"/>
      <c r="J38" s="11"/>
      <c r="K38" s="11"/>
    </row>
    <row r="39" spans="2:11" x14ac:dyDescent="0.35">
      <c r="C39" s="33"/>
      <c r="D39" s="33"/>
      <c r="E39" s="33"/>
      <c r="F39" s="33"/>
      <c r="J39" s="11"/>
      <c r="K39" s="11"/>
    </row>
    <row r="40" spans="2:11" x14ac:dyDescent="0.35">
      <c r="C40" s="33"/>
      <c r="D40" s="33"/>
      <c r="E40" s="33"/>
      <c r="F40" s="33"/>
      <c r="J40" s="11"/>
      <c r="K40" s="11"/>
    </row>
    <row r="41" spans="2:11" x14ac:dyDescent="0.35">
      <c r="C41" s="33"/>
      <c r="D41" s="33"/>
      <c r="E41" s="33"/>
      <c r="F41" s="33"/>
      <c r="J41" s="11"/>
      <c r="K41" s="11"/>
    </row>
    <row r="42" spans="2:11" x14ac:dyDescent="0.35">
      <c r="C42" s="33"/>
      <c r="D42" s="33"/>
      <c r="E42" s="33"/>
      <c r="F42" s="33"/>
      <c r="J42" s="11"/>
      <c r="K42" s="11"/>
    </row>
    <row r="44" spans="2:11" x14ac:dyDescent="0.35">
      <c r="B44" s="114"/>
      <c r="C44" s="114"/>
      <c r="D44" s="114"/>
      <c r="E44" s="114"/>
      <c r="F44" s="114"/>
      <c r="G44" s="114"/>
      <c r="H44" s="114"/>
    </row>
    <row r="45" spans="2:11" x14ac:dyDescent="0.35">
      <c r="C45" s="23"/>
      <c r="D45" s="23"/>
      <c r="E45" s="23"/>
      <c r="F45" s="23"/>
      <c r="G45" s="23"/>
      <c r="H45" s="23"/>
    </row>
    <row r="46" spans="2:11" x14ac:dyDescent="0.35">
      <c r="C46" s="23"/>
      <c r="D46" s="23"/>
      <c r="E46" s="25"/>
      <c r="F46" s="23"/>
      <c r="G46" s="23"/>
      <c r="H46" s="25"/>
    </row>
    <row r="47" spans="2:11" x14ac:dyDescent="0.35">
      <c r="C47" s="33"/>
      <c r="D47" s="33"/>
      <c r="E47" s="27"/>
      <c r="F47" s="33"/>
      <c r="G47" s="33"/>
      <c r="H47" s="27"/>
    </row>
    <row r="48" spans="2:11" x14ac:dyDescent="0.35">
      <c r="C48" s="33"/>
      <c r="D48" s="33"/>
      <c r="E48" s="27"/>
      <c r="F48" s="33"/>
      <c r="G48" s="33"/>
      <c r="H48" s="27"/>
    </row>
    <row r="49" spans="3:8" x14ac:dyDescent="0.35">
      <c r="C49" s="33"/>
      <c r="D49" s="33"/>
      <c r="E49" s="27"/>
      <c r="F49" s="33"/>
      <c r="G49" s="33"/>
      <c r="H49" s="27"/>
    </row>
    <row r="50" spans="3:8" x14ac:dyDescent="0.35">
      <c r="C50" s="33"/>
      <c r="D50" s="33"/>
      <c r="E50" s="27"/>
      <c r="F50" s="33"/>
      <c r="G50" s="33"/>
      <c r="H50" s="27"/>
    </row>
    <row r="51" spans="3:8" x14ac:dyDescent="0.35">
      <c r="C51" s="33"/>
      <c r="D51" s="33"/>
      <c r="E51" s="27"/>
      <c r="F51" s="33"/>
      <c r="G51" s="33"/>
      <c r="H51" s="27"/>
    </row>
    <row r="52" spans="3:8" x14ac:dyDescent="0.35">
      <c r="C52" s="33"/>
      <c r="D52" s="33"/>
      <c r="E52" s="27"/>
      <c r="F52" s="33"/>
      <c r="G52" s="33"/>
      <c r="H52" s="27"/>
    </row>
    <row r="53" spans="3:8" x14ac:dyDescent="0.35">
      <c r="C53" s="33"/>
      <c r="D53" s="33"/>
      <c r="E53" s="27"/>
      <c r="F53" s="33"/>
      <c r="G53" s="33"/>
      <c r="H53" s="27"/>
    </row>
    <row r="54" spans="3:8" x14ac:dyDescent="0.35">
      <c r="C54" s="11"/>
      <c r="D54" s="11"/>
      <c r="E54" s="11"/>
    </row>
    <row r="55" spans="3:8" x14ac:dyDescent="0.35">
      <c r="C55" s="11"/>
      <c r="D55" s="11"/>
      <c r="E55" s="11"/>
    </row>
  </sheetData>
  <sortState xmlns:xlrd2="http://schemas.microsoft.com/office/spreadsheetml/2017/richdata2" ref="B31:K37">
    <sortCondition descending="1" ref="C31"/>
  </sortState>
  <mergeCells count="3">
    <mergeCell ref="B44:H44"/>
    <mergeCell ref="P3:X3"/>
    <mergeCell ref="B2:L2"/>
  </mergeCells>
  <pageMargins left="0.7" right="0.7" top="0.75" bottom="0.75" header="0.3" footer="0.3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B1:N28"/>
  <sheetViews>
    <sheetView showGridLines="0" zoomScale="120" zoomScaleNormal="120" zoomScaleSheetLayoutView="100" workbookViewId="0">
      <selection activeCell="A3" sqref="A3:XFD3"/>
    </sheetView>
  </sheetViews>
  <sheetFormatPr baseColWidth="10" defaultColWidth="11.46484375" defaultRowHeight="12" x14ac:dyDescent="0.35"/>
  <cols>
    <col min="1" max="1" width="4.73046875" style="13" customWidth="1"/>
    <col min="2" max="2" width="43.53125" style="13" customWidth="1"/>
    <col min="3" max="4" width="11.73046875" style="13" bestFit="1" customWidth="1"/>
    <col min="5" max="5" width="9.19921875" style="13" bestFit="1" customWidth="1"/>
    <col min="6" max="6" width="11.73046875" style="13" bestFit="1" customWidth="1"/>
    <col min="7" max="11" width="9.19921875" style="13" bestFit="1" customWidth="1"/>
    <col min="12" max="12" width="10.19921875" style="13" customWidth="1"/>
    <col min="13" max="251" width="9.19921875" style="13" customWidth="1"/>
    <col min="252" max="16384" width="11.46484375" style="13"/>
  </cols>
  <sheetData>
    <row r="1" spans="2:14" s="12" customFormat="1" ht="15" customHeight="1" x14ac:dyDescent="0.35"/>
    <row r="2" spans="2:14" s="12" customFormat="1" ht="15" customHeight="1" x14ac:dyDescent="0.35">
      <c r="B2" s="117" t="s">
        <v>26</v>
      </c>
      <c r="C2" s="117"/>
      <c r="D2" s="117"/>
      <c r="E2" s="117"/>
      <c r="F2" s="117"/>
      <c r="G2" s="117"/>
      <c r="H2" s="117"/>
      <c r="I2" s="117"/>
      <c r="J2" s="117"/>
      <c r="K2" s="41"/>
      <c r="L2" s="41"/>
    </row>
    <row r="3" spans="2:14" s="12" customFormat="1" ht="15" customHeight="1" x14ac:dyDescent="0.3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N3" s="28"/>
    </row>
    <row r="4" spans="2:14" ht="20.2" customHeight="1" thickBot="1" x14ac:dyDescent="0.4">
      <c r="B4" s="54" t="str">
        <f>'[1]TABLA 4.3'!B4</f>
        <v>Moneda corriente en millones €</v>
      </c>
      <c r="C4" s="43">
        <f>'[1]TABLA 4.3'!C4</f>
        <v>2014</v>
      </c>
      <c r="D4" s="43">
        <f>'[1]TABLA 4.3'!D4</f>
        <v>2015</v>
      </c>
      <c r="E4" s="43">
        <f>'[1]TABLA 4.3'!E4</f>
        <v>2016</v>
      </c>
      <c r="F4" s="43">
        <f>'[1]TABLA 4.3'!F4</f>
        <v>2017</v>
      </c>
      <c r="G4" s="43">
        <f>'[1]TABLA 4.3'!G4</f>
        <v>2018</v>
      </c>
      <c r="H4" s="43">
        <f>'[1]TABLA 4.3'!H4</f>
        <v>2019</v>
      </c>
      <c r="I4" s="43">
        <f>'[1]TABLA 4.3'!I4</f>
        <v>2020</v>
      </c>
      <c r="J4" s="43">
        <f>'[1]TABLA 4.3'!J4</f>
        <v>2021</v>
      </c>
      <c r="K4" s="43">
        <f>'[1]TABLA 4.3'!K4</f>
        <v>2022</v>
      </c>
      <c r="L4" s="43">
        <f>'[1]TABLA 4.3'!L4</f>
        <v>2023</v>
      </c>
    </row>
    <row r="5" spans="2:14" ht="20.2" customHeight="1" thickTop="1" x14ac:dyDescent="0.35">
      <c r="B5" s="55" t="str">
        <f>'[1]TABLA 4.3'!B5</f>
        <v>Gastos de Personal</v>
      </c>
      <c r="C5" s="56">
        <f>'[1]TABLA 4.3'!C5</f>
        <v>22672.413705999999</v>
      </c>
      <c r="D5" s="56">
        <f>'[1]TABLA 4.3'!D5</f>
        <v>23452.909734000001</v>
      </c>
      <c r="E5" s="56">
        <f>'[1]TABLA 4.3'!E5</f>
        <v>24215.612849000001</v>
      </c>
      <c r="F5" s="56">
        <f>'[1]TABLA 4.3'!F5</f>
        <v>24986.66445</v>
      </c>
      <c r="G5" s="56">
        <f>'[1]TABLA 4.3'!G5</f>
        <v>25867.793192000001</v>
      </c>
      <c r="H5" s="56">
        <f>'[1]TABLA 4.3'!H5</f>
        <v>27552.280228</v>
      </c>
      <c r="I5" s="56">
        <f>'[1]TABLA 4.3'!I5</f>
        <v>29869.138869999999</v>
      </c>
      <c r="J5" s="56">
        <f>'[1]TABLA 4.3'!J5</f>
        <v>31936.580594999999</v>
      </c>
      <c r="K5" s="56">
        <f>'[1]TABLA 4.3'!K5</f>
        <v>33368.614930000003</v>
      </c>
      <c r="L5" s="56">
        <f>'[1]TABLA 4.3'!L5</f>
        <v>35269.472568999998</v>
      </c>
    </row>
    <row r="6" spans="2:14" ht="20.2" customHeight="1" x14ac:dyDescent="0.35">
      <c r="B6" s="55" t="str">
        <f>'[1]TABLA 4.3'!B6</f>
        <v>Compras</v>
      </c>
      <c r="C6" s="56">
        <f>'[1]TABLA 4.3'!C6</f>
        <v>13944.135260999999</v>
      </c>
      <c r="D6" s="56">
        <f>'[1]TABLA 4.3'!D6</f>
        <v>15790.832245</v>
      </c>
      <c r="E6" s="56">
        <f>'[1]TABLA 4.3'!E6</f>
        <v>16001.764337000001</v>
      </c>
      <c r="F6" s="56">
        <f>'[1]TABLA 4.3'!F6</f>
        <v>16727.992593999999</v>
      </c>
      <c r="G6" s="56">
        <f>'[1]TABLA 4.3'!G6</f>
        <v>17711.030631000001</v>
      </c>
      <c r="H6" s="56">
        <f>'[1]TABLA 4.3'!H6</f>
        <v>18663.481055</v>
      </c>
      <c r="I6" s="56">
        <f>'[1]TABLA 4.3'!I6</f>
        <v>20233.773884999999</v>
      </c>
      <c r="J6" s="56">
        <f>'[1]TABLA 4.3'!J6</f>
        <v>21758.028449000001</v>
      </c>
      <c r="K6" s="56">
        <f>'[1]TABLA 4.3'!K6</f>
        <v>22216.959061000001</v>
      </c>
      <c r="L6" s="56">
        <f>'[1]TABLA 4.3'!L6</f>
        <v>23881.97364</v>
      </c>
    </row>
    <row r="7" spans="2:14" ht="20.2" customHeight="1" x14ac:dyDescent="0.35">
      <c r="B7" s="57" t="str">
        <f>'[1]TABLA 4.3'!B7</f>
        <v>Compras de Farmacia</v>
      </c>
      <c r="C7" s="56">
        <f>'[1]TABLA 4.3'!C7</f>
        <v>5485.056885</v>
      </c>
      <c r="D7" s="56">
        <f>'[1]TABLA 4.3'!D7</f>
        <v>6879.5699590000004</v>
      </c>
      <c r="E7" s="56">
        <f>'[1]TABLA 4.3'!E7</f>
        <v>6659.2573240000002</v>
      </c>
      <c r="F7" s="56">
        <f>'[1]TABLA 4.3'!F7</f>
        <v>6815.2974190000004</v>
      </c>
      <c r="G7" s="56">
        <f>'[1]TABLA 4.3'!G7</f>
        <v>7352.0495090000004</v>
      </c>
      <c r="H7" s="56">
        <f>'[1]TABLA 4.3'!H7</f>
        <v>7897.3839200000002</v>
      </c>
      <c r="I7" s="56">
        <f>'[1]TABLA 4.3'!I7</f>
        <v>8427.3911090000001</v>
      </c>
      <c r="J7" s="56">
        <f>'[1]TABLA 4.3'!J7</f>
        <v>8778.8068829999993</v>
      </c>
      <c r="K7" s="56">
        <f>'[1]TABLA 4.3'!K7</f>
        <v>9126.6495009999999</v>
      </c>
      <c r="L7" s="56">
        <f>'[1]TABLA 4.3'!L7</f>
        <v>9785.7895769999996</v>
      </c>
    </row>
    <row r="8" spans="2:14" ht="20.2" customHeight="1" x14ac:dyDescent="0.35">
      <c r="B8" s="55" t="str">
        <f>'[1]TABLA 4.3'!B8</f>
        <v>Resto de Gastos</v>
      </c>
      <c r="C8" s="56">
        <f>'[1]TABLA 4.3'!C8</f>
        <v>3715.8682309999999</v>
      </c>
      <c r="D8" s="56">
        <f>'[1]TABLA 4.3'!D8</f>
        <v>3812.2967640000002</v>
      </c>
      <c r="E8" s="56">
        <f>'[1]TABLA 4.3'!E8</f>
        <v>3720.5474340000001</v>
      </c>
      <c r="F8" s="56">
        <f>'[1]TABLA 4.3'!F8</f>
        <v>3699.1092140000001</v>
      </c>
      <c r="G8" s="56">
        <f>'[1]TABLA 4.3'!G8</f>
        <v>3804.7078289999999</v>
      </c>
      <c r="H8" s="56">
        <f>'[1]TABLA 4.3'!H8</f>
        <v>3889.7050610000001</v>
      </c>
      <c r="I8" s="56">
        <f>'[1]TABLA 4.3'!I8</f>
        <v>3842.0017630000002</v>
      </c>
      <c r="J8" s="56">
        <f>'[1]TABLA 4.3'!J8</f>
        <v>4294.7514419999998</v>
      </c>
      <c r="K8" s="56">
        <f>'[1]TABLA 4.3'!K8</f>
        <v>4864.6327140000003</v>
      </c>
      <c r="L8" s="56">
        <f>'[1]TABLA 4.3'!L8</f>
        <v>5124.1495340000001</v>
      </c>
    </row>
    <row r="9" spans="2:14" ht="20.2" customHeight="1" thickBot="1" x14ac:dyDescent="0.4">
      <c r="B9" s="58" t="str">
        <f>'[1]TABLA 4.3'!B9</f>
        <v>TOTAL en millones €</v>
      </c>
      <c r="C9" s="59">
        <f>'[1]TABLA 4.3'!C9</f>
        <v>40332.417198000003</v>
      </c>
      <c r="D9" s="59">
        <f>'[1]TABLA 4.3'!D9</f>
        <v>43056.038742999997</v>
      </c>
      <c r="E9" s="59">
        <f>'[1]TABLA 4.3'!E9</f>
        <v>43937.924619999998</v>
      </c>
      <c r="F9" s="59">
        <f>'[1]TABLA 4.3'!F9</f>
        <v>45413.766258000003</v>
      </c>
      <c r="G9" s="59">
        <f>'[1]TABLA 4.3'!G9</f>
        <v>47383.531651999998</v>
      </c>
      <c r="H9" s="59">
        <f>'[1]TABLA 4.3'!H9</f>
        <v>50105.466344</v>
      </c>
      <c r="I9" s="59">
        <f>'[1]TABLA 4.3'!I9</f>
        <v>53944.914517999998</v>
      </c>
      <c r="J9" s="59">
        <f>'[1]TABLA 4.3'!J9</f>
        <v>57989.360485999998</v>
      </c>
      <c r="K9" s="59">
        <f>'[1]TABLA 4.3'!K9</f>
        <v>60450.206704999997</v>
      </c>
      <c r="L9" s="59">
        <f>'[1]TABLA 4.3'!L9</f>
        <v>64275.563864000003</v>
      </c>
    </row>
    <row r="10" spans="2:14" ht="20.2" customHeight="1" thickTop="1" x14ac:dyDescent="0.35">
      <c r="B10" s="55" t="str">
        <f>'[1]TABLA 4.3'!B10</f>
        <v>Gasto por Habitante en €</v>
      </c>
      <c r="C10" s="56">
        <f>'[1]TABLA 4.3'!C10</f>
        <v>868.24566822935105</v>
      </c>
      <c r="D10" s="56">
        <f>'[1]TABLA 4.3'!D10</f>
        <v>927.47129201485802</v>
      </c>
      <c r="E10" s="56">
        <f>'[1]TABLA 4.3'!E10</f>
        <v>946.38529264158205</v>
      </c>
      <c r="F10" s="56">
        <f>'[1]TABLA 4.3'!F10</f>
        <v>976.42047147199901</v>
      </c>
      <c r="G10" s="56">
        <f>'[1]TABLA 4.3'!G10</f>
        <v>1014.30254038589</v>
      </c>
      <c r="H10" s="56">
        <f>'[1]TABLA 4.3'!H10</f>
        <v>1064.0864460412599</v>
      </c>
      <c r="I10" s="56">
        <f>'[1]TABLA 4.3'!I10</f>
        <v>1139.4040162592501</v>
      </c>
      <c r="J10" s="56">
        <f>'[1]TABLA 4.3'!J10</f>
        <v>1224.1961089218501</v>
      </c>
      <c r="K10" s="56">
        <f>'[1]TABLA 4.3'!K10</f>
        <v>1264.79359789824</v>
      </c>
      <c r="L10" s="56">
        <f>'[1]TABLA 4.3'!L10</f>
        <v>1329.98801839773</v>
      </c>
      <c r="N10" s="13" t="s">
        <v>16</v>
      </c>
    </row>
    <row r="11" spans="2:14" s="12" customFormat="1" ht="20.2" customHeight="1" x14ac:dyDescent="0.35">
      <c r="B11" s="41"/>
      <c r="C11" s="60"/>
      <c r="D11" s="41"/>
      <c r="E11" s="41"/>
      <c r="F11" s="41"/>
      <c r="G11" s="41"/>
      <c r="H11" s="41"/>
      <c r="I11" s="41"/>
      <c r="J11" s="41"/>
      <c r="K11" s="41"/>
      <c r="L11" s="41"/>
    </row>
    <row r="12" spans="2:14" ht="20.2" customHeight="1" thickBot="1" x14ac:dyDescent="0.4">
      <c r="B12" s="61" t="str">
        <f>'[1]TABLA 4.3'!B12</f>
        <v>Moneda constante en millones €</v>
      </c>
      <c r="C12" s="43">
        <f>'[1]TABLA 4.3'!C12</f>
        <v>2014</v>
      </c>
      <c r="D12" s="43">
        <f>'[1]TABLA 4.3'!D12</f>
        <v>2015</v>
      </c>
      <c r="E12" s="43">
        <f>'[1]TABLA 4.3'!E12</f>
        <v>2016</v>
      </c>
      <c r="F12" s="43">
        <f>'[1]TABLA 4.3'!F12</f>
        <v>2017</v>
      </c>
      <c r="G12" s="43">
        <f>'[1]TABLA 4.3'!G12</f>
        <v>2018</v>
      </c>
      <c r="H12" s="43">
        <f>'[1]TABLA 4.3'!H12</f>
        <v>2019</v>
      </c>
      <c r="I12" s="43">
        <f>'[1]TABLA 4.3'!I12</f>
        <v>2020</v>
      </c>
      <c r="J12" s="43">
        <f>'[1]TABLA 4.3'!J12</f>
        <v>2021</v>
      </c>
      <c r="K12" s="43">
        <f>'[1]TABLA 4.3'!K12</f>
        <v>2022</v>
      </c>
      <c r="L12" s="43">
        <f>'[1]TABLA 4.3'!L12</f>
        <v>2023</v>
      </c>
    </row>
    <row r="13" spans="2:14" ht="20.2" customHeight="1" thickTop="1" x14ac:dyDescent="0.35">
      <c r="B13" s="55" t="str">
        <f>'[1]TABLA 4.3'!B13</f>
        <v>Gastos de Personal</v>
      </c>
      <c r="C13" s="56">
        <f>'[1]TABLA 4.3'!C13</f>
        <v>22049.205734256298</v>
      </c>
      <c r="D13" s="56">
        <f>'[1]TABLA 4.3'!D13</f>
        <v>22840.3979081137</v>
      </c>
      <c r="E13" s="56">
        <f>'[1]TABLA 4.3'!E13</f>
        <v>23525.7705779641</v>
      </c>
      <c r="F13" s="56">
        <f>'[1]TABLA 4.3'!F13</f>
        <v>24454.552608316899</v>
      </c>
      <c r="G13" s="56">
        <f>'[1]TABLA 4.3'!G13</f>
        <v>25391.1359894487</v>
      </c>
      <c r="H13" s="56">
        <f>'[1]TABLA 4.3'!H13</f>
        <v>27264.6114621862</v>
      </c>
      <c r="I13" s="56">
        <f>'[1]TABLA 4.3'!I13</f>
        <v>29666.7505632067</v>
      </c>
      <c r="J13" s="56">
        <f>'[1]TABLA 4.3'!J13</f>
        <v>31936.5539811829</v>
      </c>
      <c r="K13" s="56">
        <f>'[1]TABLA 4.3'!K13</f>
        <v>33736.3648737076</v>
      </c>
      <c r="L13" s="56">
        <f>'[1]TABLA 4.3'!L13</f>
        <v>36325.705098760103</v>
      </c>
    </row>
    <row r="14" spans="2:14" ht="20.2" customHeight="1" x14ac:dyDescent="0.35">
      <c r="B14" s="55" t="str">
        <f>'[1]TABLA 4.3'!B14</f>
        <v>Compras</v>
      </c>
      <c r="C14" s="56">
        <f>'[1]TABLA 4.3'!C14</f>
        <v>13560.8458430133</v>
      </c>
      <c r="D14" s="56">
        <f>'[1]TABLA 4.3'!D14</f>
        <v>15378.428342868099</v>
      </c>
      <c r="E14" s="56">
        <f>'[1]TABLA 4.3'!E14</f>
        <v>15545.9140754497</v>
      </c>
      <c r="F14" s="56">
        <f>'[1]TABLA 4.3'!F14</f>
        <v>16371.7560517169</v>
      </c>
      <c r="G14" s="56">
        <f>'[1]TABLA 4.3'!G14</f>
        <v>17384.675373239399</v>
      </c>
      <c r="H14" s="56">
        <f>'[1]TABLA 4.3'!H14</f>
        <v>18468.618759884899</v>
      </c>
      <c r="I14" s="56">
        <f>'[1]TABLA 4.3'!I14</f>
        <v>20096.673205450901</v>
      </c>
      <c r="J14" s="56">
        <f>'[1]TABLA 4.3'!J14</f>
        <v>21758.010317309599</v>
      </c>
      <c r="K14" s="56">
        <f>'[1]TABLA 4.3'!K14</f>
        <v>22461.8084639847</v>
      </c>
      <c r="L14" s="56">
        <f>'[1]TABLA 4.3'!L14</f>
        <v>24597.1790455839</v>
      </c>
    </row>
    <row r="15" spans="2:14" ht="20.2" customHeight="1" x14ac:dyDescent="0.35">
      <c r="B15" s="57" t="str">
        <f>'[1]TABLA 4.3'!B15</f>
        <v>Compras de Farmacia</v>
      </c>
      <c r="C15" s="56">
        <f>'[1]TABLA 4.3'!C15</f>
        <v>5334.2863838735602</v>
      </c>
      <c r="D15" s="56">
        <f>'[1]TABLA 4.3'!D15</f>
        <v>6699.8985235707796</v>
      </c>
      <c r="E15" s="56">
        <f>'[1]TABLA 4.3'!E15</f>
        <v>6469.55173098255</v>
      </c>
      <c r="F15" s="56">
        <f>'[1]TABLA 4.3'!F15</f>
        <v>6670.1599810478801</v>
      </c>
      <c r="G15" s="56">
        <f>'[1]TABLA 4.3'!G15</f>
        <v>7216.5757433808203</v>
      </c>
      <c r="H15" s="56">
        <f>'[1]TABLA 4.3'!H15</f>
        <v>7814.9286507219404</v>
      </c>
      <c r="I15" s="56">
        <f>'[1]TABLA 4.3'!I15</f>
        <v>8370.2885114105993</v>
      </c>
      <c r="J15" s="56">
        <f>'[1]TABLA 4.3'!J15</f>
        <v>8778.7995673276</v>
      </c>
      <c r="K15" s="56">
        <f>'[1]TABLA 4.3'!K15</f>
        <v>9227.2327840422404</v>
      </c>
      <c r="L15" s="56">
        <f>'[1]TABLA 4.3'!L15</f>
        <v>10078.8495103572</v>
      </c>
    </row>
    <row r="16" spans="2:14" ht="20.2" customHeight="1" x14ac:dyDescent="0.35">
      <c r="B16" s="55" t="str">
        <f>'[1]TABLA 4.3'!B16</f>
        <v>Resto de Gastos</v>
      </c>
      <c r="C16" s="56">
        <f>'[1]TABLA 4.3'!C16</f>
        <v>3613.72830300039</v>
      </c>
      <c r="D16" s="56">
        <f>'[1]TABLA 4.3'!D16</f>
        <v>3712.7322801802002</v>
      </c>
      <c r="E16" s="56">
        <f>'[1]TABLA 4.3'!E16</f>
        <v>3614.5583389739299</v>
      </c>
      <c r="F16" s="56">
        <f>'[1]TABLA 4.3'!F16</f>
        <v>3620.3336006968598</v>
      </c>
      <c r="G16" s="56">
        <f>'[1]TABLA 4.3'!G16</f>
        <v>3734.59974607096</v>
      </c>
      <c r="H16" s="56">
        <f>'[1]TABLA 4.3'!H16</f>
        <v>3849.0932987422798</v>
      </c>
      <c r="I16" s="56">
        <f>'[1]TABLA 4.3'!I16</f>
        <v>3815.96899938754</v>
      </c>
      <c r="J16" s="56">
        <f>'[1]TABLA 4.3'!J16</f>
        <v>4294.7478630404703</v>
      </c>
      <c r="K16" s="56">
        <f>'[1]TABLA 4.3'!K16</f>
        <v>4918.2450203688604</v>
      </c>
      <c r="L16" s="56">
        <f>'[1]TABLA 4.3'!L16</f>
        <v>5277.60500216947</v>
      </c>
    </row>
    <row r="17" spans="2:12" ht="20.2" customHeight="1" thickBot="1" x14ac:dyDescent="0.4">
      <c r="B17" s="58" t="str">
        <f>'[1]TABLA 4.3'!B17</f>
        <v>TOTAL en millones €</v>
      </c>
      <c r="C17" s="59">
        <f>'[1]TABLA 4.3'!C17</f>
        <v>39223.779880269998</v>
      </c>
      <c r="D17" s="59">
        <f>'[1]TABLA 4.3'!D17</f>
        <v>41931.558531162002</v>
      </c>
      <c r="E17" s="59">
        <f>'[1]TABLA 4.3'!E17</f>
        <v>42686.242992387801</v>
      </c>
      <c r="F17" s="59">
        <f>'[1]TABLA 4.3'!F17</f>
        <v>44446.642260730703</v>
      </c>
      <c r="G17" s="59">
        <f>'[1]TABLA 4.3'!G17</f>
        <v>46510.411108759101</v>
      </c>
      <c r="H17" s="59">
        <f>'[1]TABLA 4.3'!H17</f>
        <v>49582.323520813399</v>
      </c>
      <c r="I17" s="59">
        <f>'[1]TABLA 4.3'!I17</f>
        <v>53579.392768045102</v>
      </c>
      <c r="J17" s="59">
        <f>'[1]TABLA 4.3'!J17</f>
        <v>57989.312161533002</v>
      </c>
      <c r="K17" s="59">
        <f>'[1]TABLA 4.3'!K17</f>
        <v>61116.418358061201</v>
      </c>
      <c r="L17" s="59">
        <f>'[1]TABLA 4.3'!L17</f>
        <v>66200.456312817099</v>
      </c>
    </row>
    <row r="18" spans="2:12" ht="20.2" customHeight="1" thickTop="1" x14ac:dyDescent="0.35">
      <c r="B18" s="55" t="str">
        <f>'[1]TABLA 4.3'!B18</f>
        <v>Gasto por Habitante en €</v>
      </c>
      <c r="C18" s="56">
        <f>'[1]TABLA 4.3'!C18</f>
        <v>892.78612689230295</v>
      </c>
      <c r="D18" s="56">
        <f>'[1]TABLA 4.3'!D18</f>
        <v>952.34332519109898</v>
      </c>
      <c r="E18" s="56">
        <f>'[1]TABLA 4.3'!E18</f>
        <v>974.13599170528698</v>
      </c>
      <c r="F18" s="56">
        <f>'[1]TABLA 4.3'!F18</f>
        <v>997.66661339304801</v>
      </c>
      <c r="G18" s="56">
        <f>'[1]TABLA 4.3'!G18</f>
        <v>1033.3436188016799</v>
      </c>
      <c r="H18" s="56">
        <f>'[1]TABLA 4.3'!H18</f>
        <v>1075.31361629001</v>
      </c>
      <c r="I18" s="56">
        <f>'[1]TABLA 4.3'!I18</f>
        <v>1147.1770970728401</v>
      </c>
      <c r="J18" s="56">
        <f>'[1]TABLA 4.3'!J18</f>
        <v>1224.19712908612</v>
      </c>
      <c r="K18" s="56">
        <f>'[1]TABLA 4.3'!K18</f>
        <v>1251.0064641578299</v>
      </c>
      <c r="L18" s="56">
        <f>'[1]TABLA 4.3'!L18</f>
        <v>1291.3163228200699</v>
      </c>
    </row>
    <row r="19" spans="2:12" s="12" customFormat="1" x14ac:dyDescent="0.35">
      <c r="C19" s="29"/>
    </row>
    <row r="20" spans="2:12" s="12" customFormat="1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6" spans="2:12" ht="12.75" customHeight="1" x14ac:dyDescent="0.35">
      <c r="B26" s="22"/>
    </row>
    <row r="27" spans="2:12" ht="12.75" customHeight="1" x14ac:dyDescent="0.35"/>
    <row r="28" spans="2:12" x14ac:dyDescent="0.35">
      <c r="B28" s="22"/>
    </row>
  </sheetData>
  <mergeCells count="1">
    <mergeCell ref="B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B1:AB33"/>
  <sheetViews>
    <sheetView showGridLines="0" zoomScale="90" zoomScaleNormal="90" workbookViewId="0">
      <selection activeCell="A3" sqref="A3:XFD3"/>
    </sheetView>
  </sheetViews>
  <sheetFormatPr baseColWidth="10" defaultColWidth="11.46484375" defaultRowHeight="15.75" x14ac:dyDescent="0.55000000000000004"/>
  <cols>
    <col min="1" max="1" width="11.46484375" style="51"/>
    <col min="2" max="2" width="35.19921875" style="51" customWidth="1"/>
    <col min="3" max="3" width="11.265625" style="51" customWidth="1"/>
    <col min="4" max="4" width="11.46484375" style="51" customWidth="1"/>
    <col min="5" max="5" width="10" style="51" customWidth="1"/>
    <col min="6" max="11" width="11" style="51" customWidth="1"/>
    <col min="12" max="12" width="10.796875" style="51" bestFit="1" customWidth="1"/>
    <col min="13" max="13" width="14.796875" style="51" customWidth="1"/>
    <col min="14" max="14" width="14.46484375" style="51" customWidth="1"/>
    <col min="15" max="15" width="11.46484375" style="51"/>
    <col min="16" max="16" width="10.46484375" style="51" customWidth="1"/>
    <col min="17" max="16384" width="11.46484375" style="51"/>
  </cols>
  <sheetData>
    <row r="1" spans="2:15" x14ac:dyDescent="0.55000000000000004">
      <c r="B1" s="62"/>
    </row>
    <row r="2" spans="2:15" x14ac:dyDescent="0.55000000000000004">
      <c r="B2" s="116" t="s">
        <v>25</v>
      </c>
      <c r="C2" s="116"/>
      <c r="D2" s="116"/>
      <c r="E2" s="116"/>
      <c r="F2" s="116"/>
      <c r="G2" s="116"/>
      <c r="H2" s="116"/>
      <c r="I2" s="116"/>
      <c r="J2" s="116"/>
      <c r="K2" s="44"/>
      <c r="N2" s="63"/>
    </row>
    <row r="3" spans="2:15" x14ac:dyDescent="0.55000000000000004">
      <c r="B3" s="116"/>
      <c r="C3" s="116"/>
      <c r="D3" s="116"/>
      <c r="E3" s="116"/>
      <c r="F3" s="116"/>
      <c r="G3" s="116"/>
      <c r="H3" s="116"/>
      <c r="I3" s="116"/>
      <c r="J3" s="116"/>
    </row>
    <row r="4" spans="2:15" ht="20.2" customHeight="1" thickBot="1" x14ac:dyDescent="0.6">
      <c r="B4" s="64" t="str">
        <f>'[1]TABLA 4.4'!B4</f>
        <v>Moneda corriente</v>
      </c>
      <c r="C4" s="52">
        <f>'[1]TABLA 4.4'!C4</f>
        <v>2014</v>
      </c>
      <c r="D4" s="52">
        <f>'[1]TABLA 4.4'!D4</f>
        <v>2015</v>
      </c>
      <c r="E4" s="52">
        <f>'[1]TABLA 4.4'!E4</f>
        <v>2016</v>
      </c>
      <c r="F4" s="52">
        <f>'[1]TABLA 4.4'!F4</f>
        <v>2017</v>
      </c>
      <c r="G4" s="52">
        <f>'[1]TABLA 4.4'!G4</f>
        <v>2018</v>
      </c>
      <c r="H4" s="52">
        <f>'[1]TABLA 4.4'!H4</f>
        <v>2019</v>
      </c>
      <c r="I4" s="52">
        <f>'[1]TABLA 4.4'!I4</f>
        <v>2020</v>
      </c>
      <c r="J4" s="52">
        <f>'[1]TABLA 4.4'!J4</f>
        <v>2021</v>
      </c>
      <c r="K4" s="52">
        <f>'[1]TABLA 4.4'!K4</f>
        <v>2022</v>
      </c>
      <c r="L4" s="52">
        <f>'[1]TABLA 4.4'!L4</f>
        <v>2023</v>
      </c>
      <c r="N4" s="65"/>
      <c r="O4" s="65"/>
    </row>
    <row r="5" spans="2:15" ht="20.2" customHeight="1" thickTop="1" thickBot="1" x14ac:dyDescent="0.6">
      <c r="B5" s="66" t="str">
        <f>'[1]TABLA 4.4'!B5</f>
        <v xml:space="preserve">Públicos SNS </v>
      </c>
      <c r="C5" s="67">
        <f>'[1]TABLA 4.4'!C5</f>
        <v>35621.575524</v>
      </c>
      <c r="D5" s="67">
        <f>'[1]TABLA 4.4'!D5</f>
        <v>38158.481497000001</v>
      </c>
      <c r="E5" s="67">
        <f>'[1]TABLA 4.4'!E5</f>
        <v>38754.436996999997</v>
      </c>
      <c r="F5" s="67">
        <f>'[1]TABLA 4.4'!F5</f>
        <v>40070.121663999998</v>
      </c>
      <c r="G5" s="67">
        <f>'[1]TABLA 4.4'!G5</f>
        <v>41980.621158000002</v>
      </c>
      <c r="H5" s="67">
        <f>'[1]TABLA 4.4'!H5</f>
        <v>44342.234108999997</v>
      </c>
      <c r="I5" s="67">
        <f>'[1]TABLA 4.4'!I5</f>
        <v>48166.497138999999</v>
      </c>
      <c r="J5" s="67">
        <f>'[1]TABLA 4.4'!J5</f>
        <v>51528.758164999999</v>
      </c>
      <c r="K5" s="67">
        <f>'[1]TABLA 4.4'!K5</f>
        <v>53667.595810999999</v>
      </c>
      <c r="L5" s="67">
        <f>'[1]TABLA 4.4'!L5</f>
        <v>57142.957459999998</v>
      </c>
      <c r="M5" s="68"/>
      <c r="N5" s="69"/>
      <c r="O5" s="69"/>
    </row>
    <row r="6" spans="2:15" ht="20.2" customHeight="1" thickTop="1" x14ac:dyDescent="0.55000000000000004">
      <c r="B6" s="70" t="str">
        <f>'[1]TABLA 4.4'!B6</f>
        <v>Gasto De Personal</v>
      </c>
      <c r="C6" s="71">
        <f>'[1]TABLA 4.4'!C6</f>
        <v>20794.242109999999</v>
      </c>
      <c r="D6" s="71">
        <f>'[1]TABLA 4.4'!D6</f>
        <v>21536.470572999999</v>
      </c>
      <c r="E6" s="71">
        <f>'[1]TABLA 4.4'!E6</f>
        <v>22227.380813</v>
      </c>
      <c r="F6" s="71">
        <f>'[1]TABLA 4.4'!F6</f>
        <v>22961.589798000001</v>
      </c>
      <c r="G6" s="71">
        <f>'[1]TABLA 4.4'!G6</f>
        <v>23829.19267</v>
      </c>
      <c r="H6" s="71">
        <f>'[1]TABLA 4.4'!H6</f>
        <v>25363.930746000002</v>
      </c>
      <c r="I6" s="71">
        <f>'[1]TABLA 4.4'!I6</f>
        <v>27666.117998999998</v>
      </c>
      <c r="J6" s="71">
        <f>'[1]TABLA 4.4'!J6</f>
        <v>29563.39313</v>
      </c>
      <c r="K6" s="71">
        <f>'[1]TABLA 4.4'!K6</f>
        <v>30887.754408000001</v>
      </c>
      <c r="L6" s="71">
        <f>'[1]TABLA 4.4'!L6</f>
        <v>32690.90307</v>
      </c>
    </row>
    <row r="7" spans="2:15" ht="20.2" customHeight="1" x14ac:dyDescent="0.55000000000000004">
      <c r="B7" s="70" t="str">
        <f>'[1]TABLA 4.4'!B7</f>
        <v>Compras</v>
      </c>
      <c r="C7" s="71">
        <f>'[1]TABLA 4.4'!C7</f>
        <v>12188.259364</v>
      </c>
      <c r="D7" s="71">
        <f>'[1]TABLA 4.4'!D7</f>
        <v>13912.129767</v>
      </c>
      <c r="E7" s="71">
        <f>'[1]TABLA 4.4'!E7</f>
        <v>13927.508793000001</v>
      </c>
      <c r="F7" s="71">
        <f>'[1]TABLA 4.4'!F7</f>
        <v>14566.91352</v>
      </c>
      <c r="G7" s="71">
        <f>'[1]TABLA 4.4'!G7</f>
        <v>15454.37082</v>
      </c>
      <c r="H7" s="71">
        <f>'[1]TABLA 4.4'!H7</f>
        <v>16222.031838999999</v>
      </c>
      <c r="I7" s="71">
        <f>'[1]TABLA 4.4'!I7</f>
        <v>17743.031686999999</v>
      </c>
      <c r="J7" s="71">
        <f>'[1]TABLA 4.4'!J7</f>
        <v>18879.713647</v>
      </c>
      <c r="K7" s="71">
        <f>'[1]TABLA 4.4'!K7</f>
        <v>19289.632096000001</v>
      </c>
      <c r="L7" s="71">
        <f>'[1]TABLA 4.4'!L7</f>
        <v>20766.339893</v>
      </c>
    </row>
    <row r="8" spans="2:15" ht="20.2" customHeight="1" x14ac:dyDescent="0.55000000000000004">
      <c r="B8" s="72" t="str">
        <f>'[1]TABLA 4.4'!B8</f>
        <v>Compras De Farmacia</v>
      </c>
      <c r="C8" s="71">
        <f>'[1]TABLA 4.4'!C8</f>
        <v>5153.9502689999999</v>
      </c>
      <c r="D8" s="71">
        <f>'[1]TABLA 4.4'!D8</f>
        <v>6510.8478910000003</v>
      </c>
      <c r="E8" s="71">
        <f>'[1]TABLA 4.4'!E8</f>
        <v>6285.5540730000002</v>
      </c>
      <c r="F8" s="71">
        <f>'[1]TABLA 4.4'!F8</f>
        <v>6423.3892740000001</v>
      </c>
      <c r="G8" s="71">
        <f>'[1]TABLA 4.4'!G8</f>
        <v>6934.1695110000001</v>
      </c>
      <c r="H8" s="71">
        <f>'[1]TABLA 4.4'!H8</f>
        <v>7401.9303550000004</v>
      </c>
      <c r="I8" s="71">
        <f>'[1]TABLA 4.4'!I8</f>
        <v>7960.7261280000002</v>
      </c>
      <c r="J8" s="71">
        <f>'[1]TABLA 4.4'!J8</f>
        <v>8263.8460780000005</v>
      </c>
      <c r="K8" s="71">
        <f>'[1]TABLA 4.4'!K8</f>
        <v>8619.1643700000004</v>
      </c>
      <c r="L8" s="71">
        <f>'[1]TABLA 4.4'!L8</f>
        <v>9255.8237270000009</v>
      </c>
    </row>
    <row r="9" spans="2:15" ht="20.2" customHeight="1" x14ac:dyDescent="0.55000000000000004">
      <c r="B9" s="70" t="str">
        <f>'[1]TABLA 4.4'!B9</f>
        <v>Resto De Gastos</v>
      </c>
      <c r="C9" s="71">
        <f>'[1]TABLA 4.4'!C9</f>
        <v>2639.0740500000002</v>
      </c>
      <c r="D9" s="71">
        <f>'[1]TABLA 4.4'!D9</f>
        <v>2709.8811569999998</v>
      </c>
      <c r="E9" s="71">
        <f>'[1]TABLA 4.4'!E9</f>
        <v>2599.5473910000001</v>
      </c>
      <c r="F9" s="71">
        <f>'[1]TABLA 4.4'!F9</f>
        <v>2541.6183460000002</v>
      </c>
      <c r="G9" s="71">
        <f>'[1]TABLA 4.4'!G9</f>
        <v>2697.0576679999999</v>
      </c>
      <c r="H9" s="71">
        <f>'[1]TABLA 4.4'!H9</f>
        <v>2756.2715240000002</v>
      </c>
      <c r="I9" s="71">
        <f>'[1]TABLA 4.4'!I9</f>
        <v>2757.3474529999999</v>
      </c>
      <c r="J9" s="71">
        <f>'[1]TABLA 4.4'!J9</f>
        <v>3085.6513880000002</v>
      </c>
      <c r="K9" s="71">
        <f>'[1]TABLA 4.4'!K9</f>
        <v>3490.2093070000001</v>
      </c>
      <c r="L9" s="71">
        <f>'[1]TABLA 4.4'!L9</f>
        <v>3685.7411849999999</v>
      </c>
    </row>
    <row r="10" spans="2:15" ht="20.2" customHeight="1" x14ac:dyDescent="0.55000000000000004">
      <c r="B10" s="70" t="str">
        <f>'[1]TABLA 4.4'!B10</f>
        <v>Gasto Por Habitante en €</v>
      </c>
      <c r="C10" s="71">
        <f>'[1]TABLA 4.4'!C10</f>
        <v>766.83424383875797</v>
      </c>
      <c r="D10" s="71">
        <f>'[1]TABLA 4.4'!D10</f>
        <v>821.97287926543004</v>
      </c>
      <c r="E10" s="71">
        <f>'[1]TABLA 4.4'!E10</f>
        <v>834.73740545931196</v>
      </c>
      <c r="F10" s="71">
        <f>'[1]TABLA 4.4'!F10</f>
        <v>861.52923025209304</v>
      </c>
      <c r="G10" s="71">
        <f>'[1]TABLA 4.4'!G10</f>
        <v>898.64662263391904</v>
      </c>
      <c r="H10" s="71">
        <f>'[1]TABLA 4.4'!H10</f>
        <v>941.69306755141395</v>
      </c>
      <c r="I10" s="71">
        <f>'[1]TABLA 4.4'!I10</f>
        <v>1017.35447687111</v>
      </c>
      <c r="J10" s="71">
        <f>'[1]TABLA 4.4'!J10</f>
        <v>1087.8082585235099</v>
      </c>
      <c r="K10" s="71">
        <f>'[1]TABLA 4.4'!K10</f>
        <v>1122.8817120112301</v>
      </c>
      <c r="L10" s="71">
        <f>'[1]TABLA 4.4'!L10</f>
        <v>1182.4003429735401</v>
      </c>
    </row>
    <row r="11" spans="2:15" ht="20.2" customHeight="1" thickBot="1" x14ac:dyDescent="0.6">
      <c r="B11" s="66" t="str">
        <f>'[1]TABLA 4.4'!B11</f>
        <v xml:space="preserve">Privados </v>
      </c>
      <c r="C11" s="67">
        <f>'[1]TABLA 4.4'!C11</f>
        <v>4710.8416740000002</v>
      </c>
      <c r="D11" s="67">
        <f>'[1]TABLA 4.4'!D11</f>
        <v>4897.5572460000003</v>
      </c>
      <c r="E11" s="67">
        <f>'[1]TABLA 4.4'!E11</f>
        <v>5183.487623</v>
      </c>
      <c r="F11" s="67">
        <f>'[1]TABLA 4.4'!F11</f>
        <v>5343.6445940000003</v>
      </c>
      <c r="G11" s="67">
        <f>'[1]TABLA 4.4'!G11</f>
        <v>5402.9104939999997</v>
      </c>
      <c r="H11" s="67">
        <f>'[1]TABLA 4.4'!H11</f>
        <v>5763.2322350000004</v>
      </c>
      <c r="I11" s="67">
        <f>'[1]TABLA 4.4'!I11</f>
        <v>5778.4173790000004</v>
      </c>
      <c r="J11" s="67">
        <f>'[1]TABLA 4.4'!J11</f>
        <v>6460.6023210000003</v>
      </c>
      <c r="K11" s="67">
        <f>'[1]TABLA 4.4'!K11</f>
        <v>6782.6108940000004</v>
      </c>
      <c r="L11" s="67">
        <f>'[1]TABLA 4.4'!L11</f>
        <v>7132.6064040000001</v>
      </c>
      <c r="M11" s="68"/>
      <c r="N11" s="65"/>
      <c r="O11" s="65"/>
    </row>
    <row r="12" spans="2:15" ht="20.2" customHeight="1" thickTop="1" x14ac:dyDescent="0.55000000000000004">
      <c r="B12" s="70" t="str">
        <f>'[1]TABLA 4.4'!B12</f>
        <v>Gasto De Personal</v>
      </c>
      <c r="C12" s="71">
        <f>'[1]TABLA 4.4'!C12</f>
        <v>1878.1715959999999</v>
      </c>
      <c r="D12" s="71">
        <f>'[1]TABLA 4.4'!D12</f>
        <v>1916.439161</v>
      </c>
      <c r="E12" s="71">
        <f>'[1]TABLA 4.4'!E12</f>
        <v>1988.2320360000001</v>
      </c>
      <c r="F12" s="71">
        <f>'[1]TABLA 4.4'!F12</f>
        <v>2025.074652</v>
      </c>
      <c r="G12" s="71">
        <f>'[1]TABLA 4.4'!G12</f>
        <v>2038.600522</v>
      </c>
      <c r="H12" s="71">
        <f>'[1]TABLA 4.4'!H12</f>
        <v>2188.3494820000001</v>
      </c>
      <c r="I12" s="71">
        <f>'[1]TABLA 4.4'!I12</f>
        <v>2203.0208710000002</v>
      </c>
      <c r="J12" s="71">
        <f>'[1]TABLA 4.4'!J12</f>
        <v>2373.187465</v>
      </c>
      <c r="K12" s="71">
        <f>'[1]TABLA 4.4'!K12</f>
        <v>2480.8605219999999</v>
      </c>
      <c r="L12" s="71">
        <f>'[1]TABLA 4.4'!L12</f>
        <v>2578.5694990000002</v>
      </c>
      <c r="N12" s="73"/>
      <c r="O12" s="73"/>
    </row>
    <row r="13" spans="2:15" ht="20.2" customHeight="1" x14ac:dyDescent="0.55000000000000004">
      <c r="B13" s="70" t="str">
        <f>'[1]TABLA 4.4'!B13</f>
        <v>Compras</v>
      </c>
      <c r="C13" s="71">
        <f>'[1]TABLA 4.4'!C13</f>
        <v>1755.8758969999999</v>
      </c>
      <c r="D13" s="71">
        <f>'[1]TABLA 4.4'!D13</f>
        <v>1878.7024779999999</v>
      </c>
      <c r="E13" s="71">
        <f>'[1]TABLA 4.4'!E13</f>
        <v>2074.2555440000001</v>
      </c>
      <c r="F13" s="71">
        <f>'[1]TABLA 4.4'!F13</f>
        <v>2161.0790740000002</v>
      </c>
      <c r="G13" s="71">
        <f>'[1]TABLA 4.4'!G13</f>
        <v>2256.659811</v>
      </c>
      <c r="H13" s="71">
        <f>'[1]TABLA 4.4'!H13</f>
        <v>2441.449216</v>
      </c>
      <c r="I13" s="71">
        <f>'[1]TABLA 4.4'!I13</f>
        <v>2490.7421979999999</v>
      </c>
      <c r="J13" s="71">
        <f>'[1]TABLA 4.4'!J13</f>
        <v>2878.3148019999999</v>
      </c>
      <c r="K13" s="71">
        <f>'[1]TABLA 4.4'!K13</f>
        <v>2927.3269650000002</v>
      </c>
      <c r="L13" s="71">
        <f>'[1]TABLA 4.4'!L13</f>
        <v>3115.6337469999999</v>
      </c>
    </row>
    <row r="14" spans="2:15" ht="20.2" customHeight="1" x14ac:dyDescent="0.55000000000000004">
      <c r="B14" s="72" t="str">
        <f>'[1]TABLA 4.4'!B14</f>
        <v>Compras De Farmacia</v>
      </c>
      <c r="C14" s="71">
        <f>'[1]TABLA 4.4'!C14</f>
        <v>331.10661599999997</v>
      </c>
      <c r="D14" s="71">
        <f>'[1]TABLA 4.4'!D14</f>
        <v>368.72206799999998</v>
      </c>
      <c r="E14" s="71">
        <f>'[1]TABLA 4.4'!E14</f>
        <v>373.70325100000002</v>
      </c>
      <c r="F14" s="71">
        <f>'[1]TABLA 4.4'!F14</f>
        <v>391.90814499999999</v>
      </c>
      <c r="G14" s="71">
        <f>'[1]TABLA 4.4'!G14</f>
        <v>417.879998</v>
      </c>
      <c r="H14" s="71">
        <f>'[1]TABLA 4.4'!H14</f>
        <v>495.45356500000003</v>
      </c>
      <c r="I14" s="71">
        <f>'[1]TABLA 4.4'!I14</f>
        <v>466.66498100000001</v>
      </c>
      <c r="J14" s="71">
        <f>'[1]TABLA 4.4'!J14</f>
        <v>514.96080500000005</v>
      </c>
      <c r="K14" s="71">
        <f>'[1]TABLA 4.4'!K14</f>
        <v>507.48513100000002</v>
      </c>
      <c r="L14" s="71">
        <f>'[1]TABLA 4.4'!L14</f>
        <v>529.96585000000005</v>
      </c>
      <c r="N14" s="73"/>
      <c r="O14" s="73"/>
    </row>
    <row r="15" spans="2:15" ht="20.2" customHeight="1" x14ac:dyDescent="0.55000000000000004">
      <c r="B15" s="70" t="str">
        <f>'[1]TABLA 4.4'!B15</f>
        <v>Resto De Gastos</v>
      </c>
      <c r="C15" s="71">
        <f>'[1]TABLA 4.4'!C15</f>
        <v>1076.794181</v>
      </c>
      <c r="D15" s="71">
        <f>'[1]TABLA 4.4'!D15</f>
        <v>1102.4156069999999</v>
      </c>
      <c r="E15" s="71">
        <f>'[1]TABLA 4.4'!E15</f>
        <v>1121.000043</v>
      </c>
      <c r="F15" s="71">
        <f>'[1]TABLA 4.4'!F15</f>
        <v>1157.4908680000001</v>
      </c>
      <c r="G15" s="71">
        <f>'[1]TABLA 4.4'!G15</f>
        <v>1107.650161</v>
      </c>
      <c r="H15" s="71">
        <f>'[1]TABLA 4.4'!H15</f>
        <v>1133.4335369999999</v>
      </c>
      <c r="I15" s="71">
        <f>'[1]TABLA 4.4'!I15</f>
        <v>1084.6543099999999</v>
      </c>
      <c r="J15" s="71">
        <f>'[1]TABLA 4.4'!J15</f>
        <v>1209.100054</v>
      </c>
      <c r="K15" s="71">
        <f>'[1]TABLA 4.4'!K15</f>
        <v>1374.423407</v>
      </c>
      <c r="L15" s="71">
        <f>'[1]TABLA 4.4'!L15</f>
        <v>1438.4031580000001</v>
      </c>
    </row>
    <row r="16" spans="2:15" ht="20.2" customHeight="1" x14ac:dyDescent="0.55000000000000004">
      <c r="B16" s="70" t="str">
        <f>'[1]TABLA 4.4'!B16</f>
        <v>Gasto Por Habitante en €</v>
      </c>
      <c r="C16" s="71">
        <f>'[1]TABLA 4.4'!C16</f>
        <v>101.411424390592</v>
      </c>
      <c r="D16" s="71">
        <f>'[1]TABLA 4.4'!D16</f>
        <v>105.498412749427</v>
      </c>
      <c r="E16" s="71">
        <f>'[1]TABLA 4.4'!E16</f>
        <v>111.64788718227101</v>
      </c>
      <c r="F16" s="71">
        <f>'[1]TABLA 4.4'!F16</f>
        <v>114.891241219905</v>
      </c>
      <c r="G16" s="71">
        <f>'[1]TABLA 4.4'!G16</f>
        <v>115.655917751975</v>
      </c>
      <c r="H16" s="71">
        <f>'[1]TABLA 4.4'!H16</f>
        <v>122.393378489849</v>
      </c>
      <c r="I16" s="71">
        <f>'[1]TABLA 4.4'!I16</f>
        <v>122.049539388147</v>
      </c>
      <c r="J16" s="71">
        <f>'[1]TABLA 4.4'!J16</f>
        <v>136.38785039833499</v>
      </c>
      <c r="K16" s="71">
        <f>'[1]TABLA 4.4'!K16</f>
        <v>141.911885887008</v>
      </c>
      <c r="L16" s="71">
        <f>'[1]TABLA 4.4'!L16</f>
        <v>147.58767542419099</v>
      </c>
    </row>
    <row r="17" spans="2:28" ht="20.2" customHeight="1" thickBot="1" x14ac:dyDescent="0.6">
      <c r="B17" s="66" t="str">
        <f>'[1]TABLA 4.4'!B17</f>
        <v>TOTAL en millones €</v>
      </c>
      <c r="C17" s="67">
        <f>'[1]TABLA 4.4'!C17</f>
        <v>40332.417198000003</v>
      </c>
      <c r="D17" s="67">
        <f>'[1]TABLA 4.4'!D17</f>
        <v>43056.038742999997</v>
      </c>
      <c r="E17" s="67">
        <f>'[1]TABLA 4.4'!E17</f>
        <v>43937.924619999998</v>
      </c>
      <c r="F17" s="67">
        <f>'[1]TABLA 4.4'!F17</f>
        <v>45413.766257999996</v>
      </c>
      <c r="G17" s="67">
        <f>'[1]TABLA 4.4'!G17</f>
        <v>47383.531652000005</v>
      </c>
      <c r="H17" s="67">
        <f>'[1]TABLA 4.4'!H17</f>
        <v>50105.466344</v>
      </c>
      <c r="I17" s="67">
        <f>'[1]TABLA 4.4'!I17</f>
        <v>53944.914517999998</v>
      </c>
      <c r="J17" s="67">
        <f>'[1]TABLA 4.4'!J17</f>
        <v>57989.360485999998</v>
      </c>
      <c r="K17" s="67">
        <f>'[1]TABLA 4.4'!K17</f>
        <v>60450.206704999997</v>
      </c>
      <c r="L17" s="67">
        <f>'[1]TABLA 4.4'!L17</f>
        <v>64275.563863999996</v>
      </c>
      <c r="M17" s="68"/>
    </row>
    <row r="18" spans="2:28" ht="20.2" customHeight="1" thickTop="1" x14ac:dyDescent="0.55000000000000004">
      <c r="B18" s="74"/>
      <c r="C18" s="75"/>
      <c r="D18" s="75"/>
      <c r="E18" s="75"/>
      <c r="F18" s="75"/>
      <c r="G18" s="75"/>
      <c r="H18" s="75"/>
      <c r="I18" s="75"/>
      <c r="J18" s="75"/>
      <c r="K18" s="75"/>
    </row>
    <row r="19" spans="2:28" ht="20.2" customHeight="1" thickBot="1" x14ac:dyDescent="0.6">
      <c r="B19" s="76" t="str">
        <f>'[1]TABLA 4.4'!B19</f>
        <v>Moneda constante</v>
      </c>
      <c r="C19" s="77">
        <f>'[1]TABLA 4.4'!C19</f>
        <v>2014</v>
      </c>
      <c r="D19" s="77">
        <f>'[1]TABLA 4.4'!D19</f>
        <v>2015</v>
      </c>
      <c r="E19" s="77">
        <f>'[1]TABLA 4.4'!E19</f>
        <v>2016</v>
      </c>
      <c r="F19" s="77">
        <f>'[1]TABLA 4.4'!F19</f>
        <v>2017</v>
      </c>
      <c r="G19" s="77">
        <f>'[1]TABLA 4.4'!G19</f>
        <v>2018</v>
      </c>
      <c r="H19" s="77">
        <f>'[1]TABLA 4.4'!H19</f>
        <v>2019</v>
      </c>
      <c r="I19" s="77">
        <f>'[1]TABLA 4.4'!I19</f>
        <v>2020</v>
      </c>
      <c r="J19" s="77">
        <f>'[1]TABLA 4.4'!J19</f>
        <v>2021</v>
      </c>
      <c r="K19" s="77">
        <f>'[1]TABLA 4.4'!K19</f>
        <v>2022</v>
      </c>
      <c r="L19" s="77">
        <f>'[1]TABLA 4.4'!L19</f>
        <v>2023</v>
      </c>
    </row>
    <row r="20" spans="2:28" ht="20.2" customHeight="1" thickTop="1" thickBot="1" x14ac:dyDescent="0.6">
      <c r="B20" s="66" t="str">
        <f>'[1]TABLA 4.4'!B20</f>
        <v xml:space="preserve">Públicos SNS </v>
      </c>
      <c r="C20" s="67">
        <f>'[1]TABLA 4.4'!C20</f>
        <v>34642.427466784102</v>
      </c>
      <c r="D20" s="67">
        <f>'[1]TABLA 4.4'!D20</f>
        <v>37161.909155236703</v>
      </c>
      <c r="E20" s="67">
        <f>'[1]TABLA 4.4'!E20</f>
        <v>37650.419973048003</v>
      </c>
      <c r="F20" s="67">
        <f>'[1]TABLA 4.4'!F20</f>
        <v>39216.795031397101</v>
      </c>
      <c r="G20" s="67">
        <f>'[1]TABLA 4.4'!G20</f>
        <v>41207.0582454619</v>
      </c>
      <c r="H20" s="67">
        <f>'[1]TABLA 4.4'!H20</f>
        <v>43879.264233040303</v>
      </c>
      <c r="I20" s="67">
        <f>'[1]TABLA 4.4'!I20</f>
        <v>47840.128982135699</v>
      </c>
      <c r="J20" s="67">
        <f>'[1]TABLA 4.4'!J20</f>
        <v>51528.715224368199</v>
      </c>
      <c r="K20" s="67">
        <f>'[1]TABLA 4.4'!K20</f>
        <v>54259.057439833603</v>
      </c>
      <c r="L20" s="67">
        <f>'[1]TABLA 4.4'!L20</f>
        <v>58854.246178533402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2:28" ht="20.2" customHeight="1" thickTop="1" x14ac:dyDescent="0.55000000000000004">
      <c r="B21" s="70" t="str">
        <f>'[1]TABLA 4.4'!B21</f>
        <v>Gasto De Personal</v>
      </c>
      <c r="C21" s="71">
        <f>'[1]TABLA 4.4'!C21</f>
        <v>20222.660380001402</v>
      </c>
      <c r="D21" s="71">
        <f>'[1]TABLA 4.4'!D21</f>
        <v>20974.009749868499</v>
      </c>
      <c r="E21" s="71">
        <f>'[1]TABLA 4.4'!E21</f>
        <v>21594.178302089698</v>
      </c>
      <c r="F21" s="71">
        <f>'[1]TABLA 4.4'!F21</f>
        <v>22472.603608593399</v>
      </c>
      <c r="G21" s="71">
        <f>'[1]TABLA 4.4'!G21</f>
        <v>23390.1000797341</v>
      </c>
      <c r="H21" s="71">
        <f>'[1]TABLA 4.4'!H21</f>
        <v>25099.110172402801</v>
      </c>
      <c r="I21" s="71">
        <f>'[1]TABLA 4.4'!I21</f>
        <v>27478.656994458499</v>
      </c>
      <c r="J21" s="71">
        <f>'[1]TABLA 4.4'!J21</f>
        <v>29563.368493839102</v>
      </c>
      <c r="K21" s="71">
        <f>'[1]TABLA 4.4'!K21</f>
        <v>31228.163201371401</v>
      </c>
      <c r="L21" s="71">
        <f>'[1]TABLA 4.4'!L21</f>
        <v>33669.913889688803</v>
      </c>
      <c r="M21" s="79"/>
      <c r="N21" s="79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2:28" ht="20.2" customHeight="1" x14ac:dyDescent="0.55000000000000004">
      <c r="B22" s="70" t="str">
        <f>'[1]TABLA 4.4'!B22</f>
        <v>Compras</v>
      </c>
      <c r="C22" s="71">
        <f>'[1]TABLA 4.4'!C22</f>
        <v>11853.234584732099</v>
      </c>
      <c r="D22" s="71">
        <f>'[1]TABLA 4.4'!D22</f>
        <v>13548.7913112519</v>
      </c>
      <c r="E22" s="71">
        <f>'[1]TABLA 4.4'!E22</f>
        <v>13530.7488862594</v>
      </c>
      <c r="F22" s="71">
        <f>'[1]TABLA 4.4'!F22</f>
        <v>14256.698957496999</v>
      </c>
      <c r="G22" s="71">
        <f>'[1]TABLA 4.4'!G22</f>
        <v>15169.5982803568</v>
      </c>
      <c r="H22" s="71">
        <f>'[1]TABLA 4.4'!H22</f>
        <v>16052.660308241</v>
      </c>
      <c r="I22" s="71">
        <f>'[1]TABLA 4.4'!I22</f>
        <v>17622.807861460798</v>
      </c>
      <c r="J22" s="71">
        <f>'[1]TABLA 4.4'!J22</f>
        <v>18879.6979139053</v>
      </c>
      <c r="K22" s="71">
        <f>'[1]TABLA 4.4'!K22</f>
        <v>19502.219916391299</v>
      </c>
      <c r="L22" s="71">
        <f>'[1]TABLA 4.4'!L22</f>
        <v>21388.239856945602</v>
      </c>
      <c r="M22" s="79"/>
      <c r="N22" s="79"/>
    </row>
    <row r="23" spans="2:28" ht="20.2" customHeight="1" x14ac:dyDescent="0.55000000000000004">
      <c r="B23" s="72" t="str">
        <f>'[1]TABLA 4.4'!B23</f>
        <v>Compras De Farmacia</v>
      </c>
      <c r="C23" s="71">
        <f>'[1]TABLA 4.4'!C23</f>
        <v>5012.2810609808603</v>
      </c>
      <c r="D23" s="71">
        <f>'[1]TABLA 4.4'!D23</f>
        <v>6340.8062469133802</v>
      </c>
      <c r="E23" s="71">
        <f>'[1]TABLA 4.4'!E23</f>
        <v>6106.49435134541</v>
      </c>
      <c r="F23" s="71">
        <f>'[1]TABLA 4.4'!F23</f>
        <v>6286.5978465857797</v>
      </c>
      <c r="G23" s="71">
        <f>'[1]TABLA 4.4'!G23</f>
        <v>6806.3958808106399</v>
      </c>
      <c r="H23" s="71">
        <f>'[1]TABLA 4.4'!H23</f>
        <v>7324.6480338185102</v>
      </c>
      <c r="I23" s="71">
        <f>'[1]TABLA 4.4'!I23</f>
        <v>7906.7855745443603</v>
      </c>
      <c r="J23" s="71">
        <f>'[1]TABLA 4.4'!J23</f>
        <v>8263.8391914616095</v>
      </c>
      <c r="K23" s="71">
        <f>'[1]TABLA 4.4'!K23</f>
        <v>8714.1547439943406</v>
      </c>
      <c r="L23" s="71">
        <f>'[1]TABLA 4.4'!L23</f>
        <v>9533.0125080643302</v>
      </c>
      <c r="M23" s="79"/>
      <c r="N23" s="79"/>
    </row>
    <row r="24" spans="2:28" ht="20.2" customHeight="1" x14ac:dyDescent="0.55000000000000004">
      <c r="B24" s="70" t="str">
        <f>'[1]TABLA 4.4'!B24</f>
        <v>Resto De Gastos</v>
      </c>
      <c r="C24" s="71">
        <f>'[1]TABLA 4.4'!C24</f>
        <v>2566.5325020506298</v>
      </c>
      <c r="D24" s="71">
        <f>'[1]TABLA 4.4'!D24</f>
        <v>2639.10809411635</v>
      </c>
      <c r="E24" s="71">
        <f>'[1]TABLA 4.4'!E24</f>
        <v>2525.4927846988899</v>
      </c>
      <c r="F24" s="71">
        <f>'[1]TABLA 4.4'!F24</f>
        <v>2487.49246530664</v>
      </c>
      <c r="G24" s="71">
        <f>'[1]TABLA 4.4'!G24</f>
        <v>2647.35988537099</v>
      </c>
      <c r="H24" s="71">
        <f>'[1]TABLA 4.4'!H24</f>
        <v>2727.4937523965</v>
      </c>
      <c r="I24" s="71">
        <f>'[1]TABLA 4.4'!I24</f>
        <v>2738.6641262163798</v>
      </c>
      <c r="J24" s="71">
        <f>'[1]TABLA 4.4'!J24</f>
        <v>3085.6488166238501</v>
      </c>
      <c r="K24" s="71">
        <f>'[1]TABLA 4.4'!K24</f>
        <v>3528.67432207088</v>
      </c>
      <c r="L24" s="71">
        <f>'[1]TABLA 4.4'!L24</f>
        <v>3796.11991913779</v>
      </c>
      <c r="M24" s="79"/>
      <c r="N24" s="79"/>
    </row>
    <row r="25" spans="2:28" ht="20.2" customHeight="1" x14ac:dyDescent="0.55000000000000004">
      <c r="B25" s="70" t="str">
        <f>'[1]TABLA 4.4'!B25</f>
        <v>Gasto Por Habitante en €</v>
      </c>
      <c r="C25" s="71">
        <f>'[1]TABLA 4.4'!C25</f>
        <v>788.50836759296999</v>
      </c>
      <c r="D25" s="71">
        <f>'[1]TABLA 4.4'!D25</f>
        <v>844.01575746454603</v>
      </c>
      <c r="E25" s="71">
        <f>'[1]TABLA 4.4'!E25</f>
        <v>859.21427203387702</v>
      </c>
      <c r="F25" s="71">
        <f>'[1]TABLA 4.4'!F25</f>
        <v>880.27542907714803</v>
      </c>
      <c r="G25" s="71">
        <f>'[1]TABLA 4.4'!G25</f>
        <v>915.51654075829197</v>
      </c>
      <c r="H25" s="71">
        <f>'[1]TABLA 4.4'!H25</f>
        <v>951.62886593583903</v>
      </c>
      <c r="I25" s="71">
        <f>'[1]TABLA 4.4'!I25</f>
        <v>1024.2949285914201</v>
      </c>
      <c r="J25" s="71">
        <f>'[1]TABLA 4.4'!J25</f>
        <v>1087.8091650311501</v>
      </c>
      <c r="K25" s="71">
        <f>'[1]TABLA 4.4'!K25</f>
        <v>1110.6415169597401</v>
      </c>
      <c r="L25" s="71">
        <f>'[1]TABLA 4.4'!L25</f>
        <v>1148.02001361578</v>
      </c>
      <c r="M25" s="79"/>
      <c r="N25" s="79"/>
    </row>
    <row r="26" spans="2:28" ht="20.2" customHeight="1" thickBot="1" x14ac:dyDescent="0.6">
      <c r="B26" s="66" t="str">
        <f>'[1]TABLA 4.4'!B26</f>
        <v xml:space="preserve">Privados </v>
      </c>
      <c r="C26" s="67">
        <f>'[1]TABLA 4.4'!C26</f>
        <v>4581.3524134859199</v>
      </c>
      <c r="D26" s="67">
        <f>'[1]TABLA 4.4'!D26</f>
        <v>4769.6493759252999</v>
      </c>
      <c r="E26" s="67">
        <f>'[1]TABLA 4.4'!E26</f>
        <v>5035.8230193397903</v>
      </c>
      <c r="F26" s="67">
        <f>'[1]TABLA 4.4'!F26</f>
        <v>5229.8472293336099</v>
      </c>
      <c r="G26" s="67">
        <f>'[1]TABLA 4.4'!G26</f>
        <v>5303.3528632972302</v>
      </c>
      <c r="H26" s="67">
        <f>'[1]TABLA 4.4'!H26</f>
        <v>5703.0592877730696</v>
      </c>
      <c r="I26" s="67">
        <f>'[1]TABLA 4.4'!I26</f>
        <v>5739.2637859094602</v>
      </c>
      <c r="J26" s="67">
        <f>'[1]TABLA 4.4'!J26</f>
        <v>6460.5969371647398</v>
      </c>
      <c r="K26" s="67">
        <f>'[1]TABLA 4.4'!K26</f>
        <v>6857.3609182276005</v>
      </c>
      <c r="L26" s="67">
        <f>'[1]TABLA 4.4'!L26</f>
        <v>7346.2101342837896</v>
      </c>
      <c r="M26" s="79"/>
      <c r="N26" s="79"/>
    </row>
    <row r="27" spans="2:28" ht="20.2" customHeight="1" thickTop="1" x14ac:dyDescent="0.55000000000000004">
      <c r="B27" s="70" t="str">
        <f>'[1]TABLA 4.4'!B27</f>
        <v>Gasto De Personal</v>
      </c>
      <c r="C27" s="71">
        <f>'[1]TABLA 4.4'!C27</f>
        <v>1826.5453542549501</v>
      </c>
      <c r="D27" s="71">
        <f>'[1]TABLA 4.4'!D27</f>
        <v>1866.38815824522</v>
      </c>
      <c r="E27" s="71">
        <f>'[1]TABLA 4.4'!E27</f>
        <v>1931.59227587445</v>
      </c>
      <c r="F27" s="71">
        <f>'[1]TABLA 4.4'!F27</f>
        <v>1981.94899972345</v>
      </c>
      <c r="G27" s="71">
        <f>'[1]TABLA 4.4'!G27</f>
        <v>2001.0359097146099</v>
      </c>
      <c r="H27" s="71">
        <f>'[1]TABLA 4.4'!H27</f>
        <v>2165.5012897833499</v>
      </c>
      <c r="I27" s="71">
        <f>'[1]TABLA 4.4'!I27</f>
        <v>2188.0935687482502</v>
      </c>
      <c r="J27" s="71">
        <f>'[1]TABLA 4.4'!J27</f>
        <v>2373.1854873437801</v>
      </c>
      <c r="K27" s="71">
        <f>'[1]TABLA 4.4'!K27</f>
        <v>2508.2016723361999</v>
      </c>
      <c r="L27" s="71">
        <f>'[1]TABLA 4.4'!L27</f>
        <v>2655.7912090712998</v>
      </c>
      <c r="M27" s="79"/>
      <c r="N27" s="79"/>
    </row>
    <row r="28" spans="2:28" ht="20.2" customHeight="1" x14ac:dyDescent="0.55000000000000004">
      <c r="B28" s="70" t="str">
        <f>'[1]TABLA 4.4'!B28</f>
        <v>Compras</v>
      </c>
      <c r="C28" s="71">
        <f>'[1]TABLA 4.4'!C28</f>
        <v>1707.61125828121</v>
      </c>
      <c r="D28" s="71">
        <f>'[1]TABLA 4.4'!D28</f>
        <v>1829.6370316162299</v>
      </c>
      <c r="E28" s="71">
        <f>'[1]TABLA 4.4'!E28</f>
        <v>2015.1651891903</v>
      </c>
      <c r="F28" s="71">
        <f>'[1]TABLA 4.4'!F28</f>
        <v>2115.0570942199402</v>
      </c>
      <c r="G28" s="71">
        <f>'[1]TABLA 4.4'!G28</f>
        <v>2215.07709288264</v>
      </c>
      <c r="H28" s="71">
        <f>'[1]TABLA 4.4'!H28</f>
        <v>2415.95845164395</v>
      </c>
      <c r="I28" s="71">
        <f>'[1]TABLA 4.4'!I28</f>
        <v>2473.86534399005</v>
      </c>
      <c r="J28" s="71">
        <f>'[1]TABLA 4.4'!J28</f>
        <v>2878.3124034043299</v>
      </c>
      <c r="K28" s="71">
        <f>'[1]TABLA 4.4'!K28</f>
        <v>2959.5885475934301</v>
      </c>
      <c r="L28" s="71">
        <f>'[1]TABLA 4.4'!L28</f>
        <v>3208.93918863828</v>
      </c>
      <c r="M28" s="79"/>
      <c r="N28" s="79"/>
    </row>
    <row r="29" spans="2:28" ht="20.2" customHeight="1" x14ac:dyDescent="0.55000000000000004">
      <c r="B29" s="72" t="str">
        <f>'[1]TABLA 4.4'!B29</f>
        <v>Compras De Farmacia</v>
      </c>
      <c r="C29" s="71">
        <f>'[1]TABLA 4.4'!C29</f>
        <v>322.00532289270001</v>
      </c>
      <c r="D29" s="71">
        <f>'[1]TABLA 4.4'!D29</f>
        <v>359.09227665740002</v>
      </c>
      <c r="E29" s="71">
        <f>'[1]TABLA 4.4'!E29</f>
        <v>363.05737963713801</v>
      </c>
      <c r="F29" s="71">
        <f>'[1]TABLA 4.4'!F29</f>
        <v>383.56213446210398</v>
      </c>
      <c r="G29" s="71">
        <f>'[1]TABLA 4.4'!G29</f>
        <v>410.17986257018703</v>
      </c>
      <c r="H29" s="71">
        <f>'[1]TABLA 4.4'!H29</f>
        <v>490.28061690342901</v>
      </c>
      <c r="I29" s="71">
        <f>'[1]TABLA 4.4'!I29</f>
        <v>463.50293686624099</v>
      </c>
      <c r="J29" s="71">
        <f>'[1]TABLA 4.4'!J29</f>
        <v>514.96037586599596</v>
      </c>
      <c r="K29" s="71">
        <f>'[1]TABLA 4.4'!K29</f>
        <v>513.07804004789398</v>
      </c>
      <c r="L29" s="71">
        <f>'[1]TABLA 4.4'!L29</f>
        <v>545.83700229287501</v>
      </c>
      <c r="M29" s="79"/>
      <c r="N29" s="79"/>
    </row>
    <row r="30" spans="2:28" ht="20.2" customHeight="1" x14ac:dyDescent="0.55000000000000004">
      <c r="B30" s="70" t="str">
        <f>'[1]TABLA 4.4'!B30</f>
        <v>Resto De Gastos</v>
      </c>
      <c r="C30" s="71">
        <f>'[1]TABLA 4.4'!C30</f>
        <v>1047.19580094976</v>
      </c>
      <c r="D30" s="71">
        <f>'[1]TABLA 4.4'!D30</f>
        <v>1073.6241860638499</v>
      </c>
      <c r="E30" s="71">
        <f>'[1]TABLA 4.4'!E30</f>
        <v>1089.0655542750401</v>
      </c>
      <c r="F30" s="71">
        <f>'[1]TABLA 4.4'!F30</f>
        <v>1132.84113539022</v>
      </c>
      <c r="G30" s="71">
        <f>'[1]TABLA 4.4'!G30</f>
        <v>1087.23986069997</v>
      </c>
      <c r="H30" s="71">
        <f>'[1]TABLA 4.4'!H30</f>
        <v>1121.59954634577</v>
      </c>
      <c r="I30" s="71">
        <f>'[1]TABLA 4.4'!I30</f>
        <v>1077.3048731711599</v>
      </c>
      <c r="J30" s="71">
        <f>'[1]TABLA 4.4'!J30</f>
        <v>1209.09904641662</v>
      </c>
      <c r="K30" s="71">
        <f>'[1]TABLA 4.4'!K30</f>
        <v>1389.57069829797</v>
      </c>
      <c r="L30" s="71">
        <f>'[1]TABLA 4.4'!L30</f>
        <v>1481.48508303168</v>
      </c>
      <c r="M30" s="79"/>
      <c r="N30" s="79"/>
    </row>
    <row r="31" spans="2:28" ht="20.2" customHeight="1" x14ac:dyDescent="0.55000000000000004">
      <c r="B31" s="70" t="str">
        <f>'[1]TABLA 4.4'!B31</f>
        <v>Gasto Por Habitante en €</v>
      </c>
      <c r="C31" s="71">
        <f>'[1]TABLA 4.4'!C31</f>
        <v>104.277759299333</v>
      </c>
      <c r="D31" s="71">
        <f>'[1]TABLA 4.4'!D31</f>
        <v>108.327567726552</v>
      </c>
      <c r="E31" s="71">
        <f>'[1]TABLA 4.4'!E31</f>
        <v>114.92171967141</v>
      </c>
      <c r="F31" s="71">
        <f>'[1]TABLA 4.4'!F31</f>
        <v>117.391184315899</v>
      </c>
      <c r="G31" s="71">
        <f>'[1]TABLA 4.4'!G31</f>
        <v>117.827078043388</v>
      </c>
      <c r="H31" s="71">
        <f>'[1]TABLA 4.4'!H31</f>
        <v>123.684750354172</v>
      </c>
      <c r="I31" s="71">
        <f>'[1]TABLA 4.4'!I31</f>
        <v>122.882168481416</v>
      </c>
      <c r="J31" s="71">
        <f>'[1]TABLA 4.4'!J31</f>
        <v>136.38796405497101</v>
      </c>
      <c r="K31" s="71">
        <f>'[1]TABLA 4.4'!K31</f>
        <v>140.36494719809701</v>
      </c>
      <c r="L31" s="71">
        <f>'[1]TABLA 4.4'!L31</f>
        <v>143.296309204295</v>
      </c>
      <c r="M31" s="79"/>
      <c r="N31" s="79"/>
    </row>
    <row r="32" spans="2:28" ht="20.2" customHeight="1" thickBot="1" x14ac:dyDescent="0.6">
      <c r="B32" s="66" t="str">
        <f>'[1]TABLA 4.4'!B32</f>
        <v>TOTAL millones €</v>
      </c>
      <c r="C32" s="67">
        <f>'[1]TABLA 4.4'!C32</f>
        <v>39223.77988027002</v>
      </c>
      <c r="D32" s="67">
        <f>'[1]TABLA 4.4'!D32</f>
        <v>41931.558531162002</v>
      </c>
      <c r="E32" s="67">
        <f>'[1]TABLA 4.4'!E32</f>
        <v>42686.242992387793</v>
      </c>
      <c r="F32" s="67">
        <f>'[1]TABLA 4.4'!F32</f>
        <v>44446.64226073071</v>
      </c>
      <c r="G32" s="67">
        <f>'[1]TABLA 4.4'!G32</f>
        <v>46510.41110875913</v>
      </c>
      <c r="H32" s="67">
        <f>'[1]TABLA 4.4'!H32</f>
        <v>49582.32352081337</v>
      </c>
      <c r="I32" s="67">
        <f>'[1]TABLA 4.4'!I32</f>
        <v>53579.39276804516</v>
      </c>
      <c r="J32" s="67">
        <f>'[1]TABLA 4.4'!J32</f>
        <v>57989.312161532936</v>
      </c>
      <c r="K32" s="67">
        <f>'[1]TABLA 4.4'!K32</f>
        <v>61116.418358061201</v>
      </c>
      <c r="L32" s="67">
        <f>'[1]TABLA 4.4'!L32</f>
        <v>66200.456312817187</v>
      </c>
      <c r="M32" s="80"/>
      <c r="N32" s="80"/>
    </row>
    <row r="33" ht="20.2" customHeight="1" thickTop="1" x14ac:dyDescent="0.55000000000000004"/>
  </sheetData>
  <mergeCells count="2">
    <mergeCell ref="B3:J3"/>
    <mergeCell ref="B2:J2"/>
  </mergeCells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L35"/>
  <sheetViews>
    <sheetView showGridLines="0" zoomScale="115" zoomScaleNormal="115" zoomScalePageLayoutView="110" workbookViewId="0">
      <selection activeCell="A3" sqref="A3:XFD3"/>
    </sheetView>
  </sheetViews>
  <sheetFormatPr baseColWidth="10" defaultColWidth="11.46484375" defaultRowHeight="15" x14ac:dyDescent="0.55000000000000004"/>
  <cols>
    <col min="1" max="1" width="12.19921875" style="8" customWidth="1"/>
    <col min="2" max="2" width="37.46484375" style="8" customWidth="1"/>
    <col min="3" max="10" width="11.265625" style="8" customWidth="1"/>
    <col min="11" max="11" width="12.73046875" style="8" bestFit="1" customWidth="1"/>
    <col min="12" max="12" width="11.265625" style="8" customWidth="1"/>
    <col min="13" max="248" width="9.19921875" style="8" customWidth="1"/>
    <col min="249" max="16384" width="11.46484375" style="8"/>
  </cols>
  <sheetData>
    <row r="1" spans="2:12" x14ac:dyDescent="0.55000000000000004">
      <c r="B1" s="20"/>
    </row>
    <row r="2" spans="2:12" s="9" customFormat="1" ht="15" customHeight="1" x14ac:dyDescent="0.35">
      <c r="B2" s="118" t="s">
        <v>24</v>
      </c>
      <c r="C2" s="118"/>
      <c r="D2" s="118"/>
      <c r="E2" s="118"/>
      <c r="F2" s="118"/>
      <c r="G2" s="118"/>
      <c r="H2" s="118"/>
      <c r="I2" s="118"/>
      <c r="J2" s="118"/>
      <c r="K2" s="82"/>
      <c r="L2" s="82"/>
    </row>
    <row r="3" spans="2:12" customFormat="1" ht="13.5" x14ac:dyDescent="0.35">
      <c r="B3" s="119" t="s">
        <v>9</v>
      </c>
      <c r="C3" s="119"/>
      <c r="D3" s="119"/>
      <c r="E3" s="119"/>
      <c r="F3" s="119"/>
      <c r="G3" s="84"/>
      <c r="H3" s="84"/>
      <c r="I3" s="84"/>
      <c r="J3" s="84"/>
      <c r="K3" s="84"/>
      <c r="L3" s="84"/>
    </row>
    <row r="4" spans="2:12" customFormat="1" ht="13.5" x14ac:dyDescent="0.35">
      <c r="B4" s="83"/>
      <c r="C4" s="83"/>
      <c r="D4" s="83"/>
      <c r="E4" s="83"/>
      <c r="F4" s="83"/>
      <c r="G4" s="84"/>
      <c r="H4" s="84"/>
      <c r="I4" s="84"/>
      <c r="J4" s="84"/>
      <c r="K4" s="84"/>
      <c r="L4" s="84"/>
    </row>
    <row r="5" spans="2:12" s="9" customFormat="1" ht="15" customHeight="1" x14ac:dyDescent="0.3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2:12" ht="20.2" customHeight="1" thickBot="1" x14ac:dyDescent="0.6">
      <c r="B6" s="54">
        <f>'[1]TABLA 4.5'!B5</f>
        <v>0</v>
      </c>
      <c r="C6" s="43">
        <f>'[1]TABLA 4.5'!C5</f>
        <v>2014</v>
      </c>
      <c r="D6" s="43">
        <f>'[1]TABLA 4.5'!D5</f>
        <v>2015</v>
      </c>
      <c r="E6" s="43">
        <f>'[1]TABLA 4.5'!E5</f>
        <v>2016</v>
      </c>
      <c r="F6" s="43">
        <f>'[1]TABLA 4.5'!F5</f>
        <v>2017</v>
      </c>
      <c r="G6" s="43">
        <f>'[1]TABLA 4.5'!G5</f>
        <v>2018</v>
      </c>
      <c r="H6" s="43">
        <f>'[1]TABLA 4.5'!H5</f>
        <v>2019</v>
      </c>
      <c r="I6" s="43">
        <f>'[1]TABLA 4.5'!I5</f>
        <v>2020</v>
      </c>
      <c r="J6" s="43">
        <f>'[1]TABLA 4.5'!J5</f>
        <v>2021</v>
      </c>
      <c r="K6" s="43">
        <f>'[1]TABLA 4.5'!K5</f>
        <v>2022</v>
      </c>
      <c r="L6" s="43">
        <f>'[1]TABLA 4.5'!L5</f>
        <v>2023</v>
      </c>
    </row>
    <row r="7" spans="2:12" ht="20.2" customHeight="1" thickTop="1" thickBot="1" x14ac:dyDescent="0.6">
      <c r="B7" s="58" t="str">
        <f>'[1]TABLA 4.5'!B6</f>
        <v>Públicos-SNS</v>
      </c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2:12" ht="20.2" customHeight="1" thickTop="1" x14ac:dyDescent="0.55000000000000004">
      <c r="B8" s="42" t="str">
        <f>'[1]TABLA 4.5'!B7</f>
        <v>UPA en miles</v>
      </c>
      <c r="C8" s="56">
        <f>'[1]TABLA 4.5'!C7</f>
        <v>58571.108800000002</v>
      </c>
      <c r="D8" s="56">
        <f>'[1]TABLA 4.5'!D7</f>
        <v>58994.269549999997</v>
      </c>
      <c r="E8" s="56">
        <f>'[1]TABLA 4.5'!E7</f>
        <v>59796.666949999999</v>
      </c>
      <c r="F8" s="56">
        <f>'[1]TABLA 4.5'!F7</f>
        <v>59822.794000000002</v>
      </c>
      <c r="G8" s="56">
        <f>'[1]TABLA 4.5'!G7</f>
        <v>60400.387349999997</v>
      </c>
      <c r="H8" s="56">
        <f>'[1]TABLA 4.5'!H7</f>
        <v>61105.690049999997</v>
      </c>
      <c r="I8" s="56">
        <f>'[1]TABLA 4.5'!I7</f>
        <v>53487.693800000001</v>
      </c>
      <c r="J8" s="56">
        <f>'[1]TABLA 4.5'!J7</f>
        <v>58993.071550000001</v>
      </c>
      <c r="K8" s="56">
        <f>'[1]TABLA 4.5'!K7</f>
        <v>60456.517999999996</v>
      </c>
      <c r="L8" s="56">
        <f>'[1]TABLA 4.5'!L7</f>
        <v>62480.048600000002</v>
      </c>
    </row>
    <row r="9" spans="2:12" ht="20.2" customHeight="1" x14ac:dyDescent="0.55000000000000004">
      <c r="B9" s="42" t="str">
        <f>'[1]TABLA 4.5'!B8</f>
        <v>Coste UPA Moneda corriente</v>
      </c>
      <c r="C9" s="56">
        <f>'[1]TABLA 4.5'!C8</f>
        <v>545.81840962177603</v>
      </c>
      <c r="D9" s="56">
        <f>'[1]TABLA 4.5'!D8</f>
        <v>511.08909008455402</v>
      </c>
      <c r="E9" s="56">
        <f>'[1]TABLA 4.5'!E8</f>
        <v>521.08930892312299</v>
      </c>
      <c r="F9" s="56">
        <f>'[1]TABLA 4.5'!F8</f>
        <v>525.79784313575794</v>
      </c>
      <c r="G9" s="56">
        <f>'[1]TABLA 4.5'!G8</f>
        <v>540.92191397902604</v>
      </c>
      <c r="H9" s="56">
        <f>'[1]TABLA 4.5'!H8</f>
        <v>566.16009403219505</v>
      </c>
      <c r="I9" s="56">
        <f>'[1]TABLA 4.5'!I8</f>
        <v>699.93722247915503</v>
      </c>
      <c r="J9" s="56">
        <f>'[1]TABLA 4.5'!J8</f>
        <v>681.14994522001996</v>
      </c>
      <c r="K9" s="56">
        <f>'[1]TABLA 4.5'!K8</f>
        <v>686.27777142861805</v>
      </c>
      <c r="L9" s="56">
        <f>'[1]TABLA 4.5'!L8</f>
        <v>704.18546106171596</v>
      </c>
    </row>
    <row r="10" spans="2:12" ht="20.2" customHeight="1" x14ac:dyDescent="0.55000000000000004">
      <c r="B10" s="42" t="str">
        <f>'[1]TABLA 4.5'!B9</f>
        <v>Coste UPA Moneda constante</v>
      </c>
      <c r="C10" s="56">
        <f>'[1]TABLA 4.5'!C9</f>
        <v>561.24564940993105</v>
      </c>
      <c r="D10" s="56">
        <f>'[1]TABLA 4.5'!D9</f>
        <v>524.79498579695098</v>
      </c>
      <c r="E10" s="56">
        <f>'[1]TABLA 4.5'!E9</f>
        <v>536.36912435313297</v>
      </c>
      <c r="F10" s="56">
        <f>'[1]TABLA 4.5'!F9</f>
        <v>537.23879088668195</v>
      </c>
      <c r="G10" s="56">
        <f>'[1]TABLA 4.5'!G9</f>
        <v>551.07641539334099</v>
      </c>
      <c r="H10" s="56">
        <f>'[1]TABLA 4.5'!H9</f>
        <v>572.13364607525898</v>
      </c>
      <c r="I10" s="56">
        <f>'[1]TABLA 4.5'!I9</f>
        <v>704.71223513237305</v>
      </c>
      <c r="J10" s="56">
        <f>'[1]TABLA 4.5'!J9</f>
        <v>681.150512845447</v>
      </c>
      <c r="K10" s="56">
        <f>'[1]TABLA 4.5'!K9</f>
        <v>678.79686431976302</v>
      </c>
      <c r="L10" s="56">
        <f>'[1]TABLA 4.5'!L9</f>
        <v>683.71005421316704</v>
      </c>
    </row>
    <row r="11" spans="2:12" ht="20.2" customHeight="1" x14ac:dyDescent="0.55000000000000004">
      <c r="B11" s="85" t="s">
        <v>8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35" ht="14.25" customHeight="1" x14ac:dyDescent="0.55000000000000004"/>
  </sheetData>
  <mergeCells count="2">
    <mergeCell ref="B2:J2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B2:L27"/>
  <sheetViews>
    <sheetView showGridLines="0" zoomScaleNormal="100" workbookViewId="0">
      <selection activeCell="A3" sqref="A3:XFD3"/>
    </sheetView>
  </sheetViews>
  <sheetFormatPr baseColWidth="10" defaultColWidth="11.46484375" defaultRowHeight="15.75" x14ac:dyDescent="0.55000000000000004"/>
  <cols>
    <col min="1" max="1" width="11.46484375" style="51"/>
    <col min="2" max="2" width="42.73046875" style="51" customWidth="1"/>
    <col min="3" max="3" width="16.46484375" style="51" bestFit="1" customWidth="1"/>
    <col min="4" max="12" width="13" style="51" bestFit="1" customWidth="1"/>
    <col min="13" max="16384" width="11.46484375" style="51"/>
  </cols>
  <sheetData>
    <row r="2" spans="2:12" x14ac:dyDescent="0.55000000000000004">
      <c r="B2" s="116" t="s">
        <v>31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12" x14ac:dyDescent="0.55000000000000004">
      <c r="B3" s="120" t="s">
        <v>9</v>
      </c>
      <c r="C3" s="120"/>
      <c r="D3" s="120"/>
      <c r="E3" s="120"/>
      <c r="F3" s="120"/>
    </row>
    <row r="5" spans="2:12" x14ac:dyDescent="0.55000000000000004">
      <c r="B5" s="87" t="str">
        <f>'[1]Tabla 4.6 '!B6</f>
        <v>Más de 1000 Camas</v>
      </c>
      <c r="C5" s="52">
        <f>'[1]Tabla 4.6 '!C6</f>
        <v>2014</v>
      </c>
      <c r="D5" s="52">
        <f>'[1]Tabla 4.6 '!D6</f>
        <v>2015</v>
      </c>
      <c r="E5" s="52">
        <f>'[1]Tabla 4.6 '!E6</f>
        <v>2016</v>
      </c>
      <c r="F5" s="52">
        <f>'[1]Tabla 4.6 '!F6</f>
        <v>2017</v>
      </c>
      <c r="G5" s="52">
        <f>'[1]Tabla 4.6 '!G6</f>
        <v>2018</v>
      </c>
      <c r="H5" s="52">
        <f>'[1]Tabla 4.6 '!H6</f>
        <v>2019</v>
      </c>
      <c r="I5" s="52">
        <f>'[1]Tabla 4.6 '!I6</f>
        <v>2020</v>
      </c>
      <c r="J5" s="52">
        <f>'[1]Tabla 4.6 '!J6</f>
        <v>2021</v>
      </c>
      <c r="K5" s="52">
        <f>'[1]Tabla 4.6 '!K6</f>
        <v>2022</v>
      </c>
      <c r="L5" s="52">
        <f>'[1]Tabla 4.6 '!L6</f>
        <v>2023</v>
      </c>
    </row>
    <row r="6" spans="2:12" ht="16.149999999999999" thickBot="1" x14ac:dyDescent="0.6">
      <c r="B6" s="66" t="s">
        <v>15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2:12" ht="16.149999999999999" thickTop="1" x14ac:dyDescent="0.55000000000000004">
      <c r="B7" s="49" t="s">
        <v>28</v>
      </c>
      <c r="C7" s="71">
        <f>'[1]Tabla 4.6 '!C7</f>
        <v>11178.645699999999</v>
      </c>
      <c r="D7" s="71">
        <f>'[1]Tabla 4.6 '!D7</f>
        <v>12444.4169</v>
      </c>
      <c r="E7" s="71">
        <f>'[1]Tabla 4.6 '!E7</f>
        <v>12317.014800000001</v>
      </c>
      <c r="F7" s="71">
        <f>'[1]Tabla 4.6 '!F7</f>
        <v>13340.7302</v>
      </c>
      <c r="G7" s="71">
        <f>'[1]Tabla 4.6 '!G7</f>
        <v>12475.1217</v>
      </c>
      <c r="H7" s="71">
        <f>'[1]Tabla 4.6 '!H7</f>
        <v>11487.56595</v>
      </c>
      <c r="I7" s="71">
        <f>'[1]Tabla 4.6 '!I7</f>
        <v>10539.035199999998</v>
      </c>
      <c r="J7" s="71">
        <f>'[1]Tabla 4.6 '!J7</f>
        <v>11435.621999999999</v>
      </c>
      <c r="K7" s="71">
        <f>'[1]Tabla 4.6 '!K7</f>
        <v>13110.53665</v>
      </c>
      <c r="L7" s="71">
        <f>'[1]Tabla 4.6 '!L7</f>
        <v>13577.7426</v>
      </c>
    </row>
    <row r="8" spans="2:12" x14ac:dyDescent="0.55000000000000004">
      <c r="B8" s="49" t="s">
        <v>29</v>
      </c>
      <c r="C8" s="71">
        <f>'[1]Tabla 4.6 '!C8</f>
        <v>580.16439594288204</v>
      </c>
      <c r="D8" s="71">
        <f>'[1]Tabla 4.6 '!D8</f>
        <v>521.52419316309602</v>
      </c>
      <c r="E8" s="71">
        <f>'[1]Tabla 4.6 '!E8</f>
        <v>532.26741934153495</v>
      </c>
      <c r="F8" s="71">
        <f>'[1]Tabla 4.6 '!F8</f>
        <v>541.61379738582605</v>
      </c>
      <c r="G8" s="71">
        <f>'[1]Tabla 4.6 '!G8</f>
        <v>564.80785446927996</v>
      </c>
      <c r="H8" s="71">
        <f>'[1]Tabla 4.6 '!H8</f>
        <v>587.673032673021</v>
      </c>
      <c r="I8" s="71">
        <f>'[1]Tabla 4.6 '!I8</f>
        <v>733.38720996869199</v>
      </c>
      <c r="J8" s="71">
        <f>'[1]Tabla 4.6 '!J8</f>
        <v>723.04659196267698</v>
      </c>
      <c r="K8" s="71">
        <f>'[1]Tabla 4.6 '!K8</f>
        <v>728.03346787070302</v>
      </c>
      <c r="L8" s="71">
        <f>'[1]Tabla 4.6 '!L8</f>
        <v>732.93330548433198</v>
      </c>
    </row>
    <row r="9" spans="2:12" x14ac:dyDescent="0.55000000000000004">
      <c r="B9" s="49" t="s">
        <v>30</v>
      </c>
      <c r="C9" s="71">
        <f>'[1]Tabla 4.6 '!C9</f>
        <v>596.56240505174196</v>
      </c>
      <c r="D9" s="71">
        <f>'[1]Tabla 4.6 '!D9</f>
        <v>535.50992743459699</v>
      </c>
      <c r="E9" s="71">
        <f>'[1]Tabla 4.6 '!E9</f>
        <v>547.87500865046502</v>
      </c>
      <c r="F9" s="71">
        <f>'[1]Tabla 4.6 '!F9</f>
        <v>553.39888786873098</v>
      </c>
      <c r="G9" s="71">
        <f>'[1]Tabla 4.6 '!G9</f>
        <v>575.41075667901896</v>
      </c>
      <c r="H9" s="71">
        <f>'[1]Tabla 4.6 '!H9</f>
        <v>593.87356761354499</v>
      </c>
      <c r="I9" s="71">
        <f>'[1]Tabla 4.6 '!I9</f>
        <v>738.39042039219896</v>
      </c>
      <c r="J9" s="71">
        <f>'[1]Tabla 4.6 '!J9</f>
        <v>723.04719450200605</v>
      </c>
      <c r="K9" s="71">
        <f>'[1]Tabla 4.6 '!K9</f>
        <v>720.09739450212999</v>
      </c>
      <c r="L9" s="71">
        <f>'[1]Tabla 4.6 '!L9</f>
        <v>711.62200547535895</v>
      </c>
    </row>
    <row r="11" spans="2:12" x14ac:dyDescent="0.55000000000000004">
      <c r="B11" s="88" t="s">
        <v>12</v>
      </c>
      <c r="C11" s="52">
        <f t="shared" ref="C11:L11" si="0">C5</f>
        <v>2014</v>
      </c>
      <c r="D11" s="52">
        <f t="shared" si="0"/>
        <v>2015</v>
      </c>
      <c r="E11" s="52">
        <f t="shared" si="0"/>
        <v>2016</v>
      </c>
      <c r="F11" s="52">
        <f t="shared" si="0"/>
        <v>2017</v>
      </c>
      <c r="G11" s="52">
        <f t="shared" si="0"/>
        <v>2018</v>
      </c>
      <c r="H11" s="52">
        <f t="shared" si="0"/>
        <v>2019</v>
      </c>
      <c r="I11" s="52">
        <f t="shared" si="0"/>
        <v>2020</v>
      </c>
      <c r="J11" s="52">
        <f t="shared" si="0"/>
        <v>2021</v>
      </c>
      <c r="K11" s="52">
        <f t="shared" si="0"/>
        <v>2022</v>
      </c>
      <c r="L11" s="52">
        <f t="shared" si="0"/>
        <v>2023</v>
      </c>
    </row>
    <row r="12" spans="2:12" ht="16.149999999999999" thickBot="1" x14ac:dyDescent="0.6">
      <c r="B12" s="66" t="s">
        <v>15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2:12" ht="16.149999999999999" thickTop="1" x14ac:dyDescent="0.55000000000000004">
      <c r="B13" s="49" t="s">
        <v>28</v>
      </c>
      <c r="C13" s="89">
        <f>'[1]Tabla 4.6 '!C12</f>
        <v>22729.77305</v>
      </c>
      <c r="D13" s="89">
        <f>'[1]Tabla 4.6 '!D12</f>
        <v>22065.498749999999</v>
      </c>
      <c r="E13" s="89">
        <f>'[1]Tabla 4.6 '!E12</f>
        <v>22866.013800000001</v>
      </c>
      <c r="F13" s="89">
        <f>'[1]Tabla 4.6 '!F12</f>
        <v>21620.695299999999</v>
      </c>
      <c r="G13" s="89">
        <f>'[1]Tabla 4.6 '!G12</f>
        <v>22182.242249999999</v>
      </c>
      <c r="H13" s="89">
        <f>'[1]Tabla 4.6 '!H12</f>
        <v>23616.782149999999</v>
      </c>
      <c r="I13" s="89">
        <f>'[1]Tabla 4.6 '!I12</f>
        <v>21138.229950000001</v>
      </c>
      <c r="J13" s="89">
        <f>'[1]Tabla 4.6 '!J12</f>
        <v>23597.039850000001</v>
      </c>
      <c r="K13" s="89">
        <f>'[1]Tabla 4.6 '!K12</f>
        <v>23414.210950000001</v>
      </c>
      <c r="L13" s="89">
        <f>'[1]Tabla 4.6 '!L12</f>
        <v>24172.401100000003</v>
      </c>
    </row>
    <row r="14" spans="2:12" x14ac:dyDescent="0.55000000000000004">
      <c r="B14" s="49" t="s">
        <v>29</v>
      </c>
      <c r="C14" s="89">
        <f>'[1]Tabla 4.6 '!C13</f>
        <v>570.73614595549202</v>
      </c>
      <c r="D14" s="89">
        <f>'[1]Tabla 4.6 '!D13</f>
        <v>541.01884667730906</v>
      </c>
      <c r="E14" s="89">
        <f>'[1]Tabla 4.6 '!E13</f>
        <v>549.72389185823999</v>
      </c>
      <c r="F14" s="89">
        <f>'[1]Tabla 4.6 '!F13</f>
        <v>555.73126541123804</v>
      </c>
      <c r="G14" s="89">
        <f>'[1]Tabla 4.6 '!G13</f>
        <v>574.34056992256296</v>
      </c>
      <c r="H14" s="89">
        <f>'[1]Tabla 4.6 '!H13</f>
        <v>595.356615211296</v>
      </c>
      <c r="I14" s="89">
        <f>'[1]Tabla 4.6 '!I13</f>
        <v>722.58588892674004</v>
      </c>
      <c r="J14" s="89">
        <f>'[1]Tabla 4.6 '!J13</f>
        <v>699.60621306138</v>
      </c>
      <c r="K14" s="89">
        <f>'[1]Tabla 4.6 '!K13</f>
        <v>705.19521084191797</v>
      </c>
      <c r="L14" s="89">
        <f>'[1]Tabla 4.6 '!L13</f>
        <v>727.361168076681</v>
      </c>
    </row>
    <row r="15" spans="2:12" x14ac:dyDescent="0.55000000000000004">
      <c r="B15" s="49" t="s">
        <v>30</v>
      </c>
      <c r="C15" s="89">
        <f>'[1]Tabla 4.6 '!C14</f>
        <v>586.86767106385901</v>
      </c>
      <c r="D15" s="89">
        <f>'[1]Tabla 4.6 '!D14</f>
        <v>555.52736981908402</v>
      </c>
      <c r="E15" s="89">
        <f>'[1]Tabla 4.6 '!E14</f>
        <v>565.84335441719998</v>
      </c>
      <c r="F15" s="89">
        <f>'[1]Tabla 4.6 '!F14</f>
        <v>567.82354090100898</v>
      </c>
      <c r="G15" s="89">
        <f>'[1]Tabla 4.6 '!G14</f>
        <v>585.122425822384</v>
      </c>
      <c r="H15" s="89">
        <f>'[1]Tabla 4.6 '!H14</f>
        <v>601.63821958898802</v>
      </c>
      <c r="I15" s="89">
        <f>'[1]Tabla 4.6 '!I14</f>
        <v>727.51541210660503</v>
      </c>
      <c r="J15" s="89">
        <f>'[1]Tabla 4.6 '!J14</f>
        <v>699.60679606704298</v>
      </c>
      <c r="K15" s="89">
        <f>'[1]Tabla 4.6 '!K14</f>
        <v>697.50809042865399</v>
      </c>
      <c r="L15" s="89">
        <f>'[1]Tabla 4.6 '!L14</f>
        <v>706.21188757357095</v>
      </c>
    </row>
    <row r="17" spans="2:12" x14ac:dyDescent="0.55000000000000004">
      <c r="B17" s="88" t="s">
        <v>13</v>
      </c>
      <c r="C17" s="52">
        <f t="shared" ref="C17:L17" si="1">C5</f>
        <v>2014</v>
      </c>
      <c r="D17" s="52">
        <f t="shared" si="1"/>
        <v>2015</v>
      </c>
      <c r="E17" s="52">
        <f t="shared" si="1"/>
        <v>2016</v>
      </c>
      <c r="F17" s="52">
        <f t="shared" si="1"/>
        <v>2017</v>
      </c>
      <c r="G17" s="52">
        <f t="shared" si="1"/>
        <v>2018</v>
      </c>
      <c r="H17" s="52">
        <f t="shared" si="1"/>
        <v>2019</v>
      </c>
      <c r="I17" s="52">
        <f t="shared" si="1"/>
        <v>2020</v>
      </c>
      <c r="J17" s="52">
        <f t="shared" si="1"/>
        <v>2021</v>
      </c>
      <c r="K17" s="52">
        <f t="shared" si="1"/>
        <v>2022</v>
      </c>
      <c r="L17" s="52">
        <f t="shared" si="1"/>
        <v>2023</v>
      </c>
    </row>
    <row r="18" spans="2:12" ht="16.149999999999999" thickBot="1" x14ac:dyDescent="0.6">
      <c r="B18" s="66" t="s">
        <v>15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2:12" ht="16.149999999999999" thickTop="1" x14ac:dyDescent="0.55000000000000004">
      <c r="B19" s="49" t="s">
        <v>28</v>
      </c>
      <c r="C19" s="71">
        <f>'[1]Tabla 4.6 '!C17</f>
        <v>17598.543450000001</v>
      </c>
      <c r="D19" s="71">
        <f>'[1]Tabla 4.6 '!D17</f>
        <v>17163.54</v>
      </c>
      <c r="E19" s="71">
        <f>'[1]Tabla 4.6 '!E17</f>
        <v>17175.542799999999</v>
      </c>
      <c r="F19" s="71">
        <f>'[1]Tabla 4.6 '!F17</f>
        <v>17696.146850000001</v>
      </c>
      <c r="G19" s="71">
        <f>'[1]Tabla 4.6 '!G17</f>
        <v>18420.601449999998</v>
      </c>
      <c r="H19" s="71">
        <f>'[1]Tabla 4.6 '!H17</f>
        <v>18598.193850000003</v>
      </c>
      <c r="I19" s="71">
        <f>'[1]Tabla 4.6 '!I17</f>
        <v>15436.24265</v>
      </c>
      <c r="J19" s="71">
        <f>'[1]Tabla 4.6 '!J17</f>
        <v>16893.8498</v>
      </c>
      <c r="K19" s="71">
        <f>'[1]Tabla 4.6 '!K17</f>
        <v>17276.6852</v>
      </c>
      <c r="L19" s="71">
        <f>'[1]Tabla 4.6 '!L17</f>
        <v>17961.334999999999</v>
      </c>
    </row>
    <row r="20" spans="2:12" x14ac:dyDescent="0.55000000000000004">
      <c r="B20" s="49" t="s">
        <v>29</v>
      </c>
      <c r="C20" s="71">
        <f>'[1]Tabla 4.6 '!C18</f>
        <v>506.234095413163</v>
      </c>
      <c r="D20" s="71">
        <f>'[1]Tabla 4.6 '!D18</f>
        <v>476.882470747235</v>
      </c>
      <c r="E20" s="71">
        <f>'[1]Tabla 4.6 '!E18</f>
        <v>488.34434144058298</v>
      </c>
      <c r="F20" s="71">
        <f>'[1]Tabla 4.6 '!F18</f>
        <v>489.08931060646</v>
      </c>
      <c r="G20" s="71">
        <f>'[1]Tabla 4.6 '!G18</f>
        <v>499.99390914791599</v>
      </c>
      <c r="H20" s="71">
        <f>'[1]Tabla 4.6 '!H18</f>
        <v>527.88286763558199</v>
      </c>
      <c r="I20" s="71">
        <f>'[1]Tabla 4.6 '!I18</f>
        <v>657.36124093202</v>
      </c>
      <c r="J20" s="71">
        <f>'[1]Tabla 4.6 '!J18</f>
        <v>644.123511099403</v>
      </c>
      <c r="K20" s="71">
        <f>'[1]Tabla 4.6 '!K18</f>
        <v>640.97237047280601</v>
      </c>
      <c r="L20" s="71">
        <f>'[1]Tabla 4.6 '!L18</f>
        <v>657.54742459756699</v>
      </c>
    </row>
    <row r="21" spans="2:12" x14ac:dyDescent="0.55000000000000004">
      <c r="B21" s="49" t="s">
        <v>30</v>
      </c>
      <c r="C21" s="71">
        <f>'[1]Tabla 4.6 '!C19</f>
        <v>520.54250759055901</v>
      </c>
      <c r="D21" s="71">
        <f>'[1]Tabla 4.6 '!D19</f>
        <v>489.67104623815499</v>
      </c>
      <c r="E21" s="71">
        <f>'[1]Tabla 4.6 '!E19</f>
        <v>502.66398161689398</v>
      </c>
      <c r="F21" s="71">
        <f>'[1]Tabla 4.6 '!F19</f>
        <v>499.73150954514898</v>
      </c>
      <c r="G21" s="71">
        <f>'[1]Tabla 4.6 '!G19</f>
        <v>509.38008620301702</v>
      </c>
      <c r="H21" s="71">
        <f>'[1]Tabla 4.6 '!H19</f>
        <v>533.45255687313397</v>
      </c>
      <c r="I21" s="71">
        <f>'[1]Tabla 4.6 '!I19</f>
        <v>661.84579774993995</v>
      </c>
      <c r="J21" s="71">
        <f>'[1]Tabla 4.6 '!J19</f>
        <v>644.12404786944296</v>
      </c>
      <c r="K21" s="71">
        <f>'[1]Tabla 4.6 '!K19</f>
        <v>633.98532388251999</v>
      </c>
      <c r="L21" s="71">
        <f>'[1]Tabla 4.6 '!L19</f>
        <v>638.428099099777</v>
      </c>
    </row>
    <row r="23" spans="2:12" x14ac:dyDescent="0.55000000000000004">
      <c r="B23" s="88" t="s">
        <v>14</v>
      </c>
      <c r="C23" s="52">
        <f>C17</f>
        <v>2014</v>
      </c>
      <c r="D23" s="52">
        <f t="shared" ref="D23:L23" si="2">D17</f>
        <v>2015</v>
      </c>
      <c r="E23" s="52">
        <f t="shared" si="2"/>
        <v>2016</v>
      </c>
      <c r="F23" s="52">
        <f t="shared" si="2"/>
        <v>2017</v>
      </c>
      <c r="G23" s="52">
        <f t="shared" si="2"/>
        <v>2018</v>
      </c>
      <c r="H23" s="52">
        <f t="shared" si="2"/>
        <v>2019</v>
      </c>
      <c r="I23" s="52">
        <f t="shared" si="2"/>
        <v>2020</v>
      </c>
      <c r="J23" s="52">
        <f t="shared" si="2"/>
        <v>2021</v>
      </c>
      <c r="K23" s="52">
        <f t="shared" si="2"/>
        <v>2022</v>
      </c>
      <c r="L23" s="52">
        <f t="shared" si="2"/>
        <v>2023</v>
      </c>
    </row>
    <row r="24" spans="2:12" ht="16.149999999999999" thickBot="1" x14ac:dyDescent="0.6">
      <c r="B24" s="66" t="s">
        <v>15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 ht="16.149999999999999" thickTop="1" x14ac:dyDescent="0.55000000000000004">
      <c r="B25" s="49" t="s">
        <v>28</v>
      </c>
      <c r="C25" s="89">
        <f>'[1]Tabla 4.6 '!C22</f>
        <v>7064.1466</v>
      </c>
      <c r="D25" s="89">
        <f>'[1]Tabla 4.6 '!D22</f>
        <v>7320.8139000000001</v>
      </c>
      <c r="E25" s="89">
        <f>'[1]Tabla 4.6 '!E22</f>
        <v>7438.09555</v>
      </c>
      <c r="F25" s="89">
        <f>'[1]Tabla 4.6 '!F22</f>
        <v>7165.2216500000004</v>
      </c>
      <c r="G25" s="89">
        <f>'[1]Tabla 4.6 '!G22</f>
        <v>7322.4219499999999</v>
      </c>
      <c r="H25" s="89">
        <f>'[1]Tabla 4.6 '!H22</f>
        <v>7403.1480999999994</v>
      </c>
      <c r="I25" s="89">
        <f>'[1]Tabla 4.6 '!I22</f>
        <v>6374.1859999999997</v>
      </c>
      <c r="J25" s="89">
        <f>'[1]Tabla 4.6 '!J22</f>
        <v>7066.5599000000002</v>
      </c>
      <c r="K25" s="89">
        <f>'[1]Tabla 4.6 '!K22</f>
        <v>6655.0852000000004</v>
      </c>
      <c r="L25" s="89">
        <f>'[1]Tabla 4.6 '!L22</f>
        <v>6768.5699000000004</v>
      </c>
    </row>
    <row r="26" spans="2:12" x14ac:dyDescent="0.55000000000000004">
      <c r="B26" s="49" t="s">
        <v>29</v>
      </c>
      <c r="C26" s="89">
        <f>'[1]Tabla 4.6 '!C23</f>
        <v>509.90609849461498</v>
      </c>
      <c r="D26" s="89">
        <f>'[1]Tabla 4.6 '!D23</f>
        <v>483.33710740838501</v>
      </c>
      <c r="E26" s="89">
        <f>'[1]Tabla 4.6 '!E23</f>
        <v>490.163767837509</v>
      </c>
      <c r="F26" s="89">
        <f>'[1]Tabla 4.6 '!F23</f>
        <v>496.68803904146699</v>
      </c>
      <c r="G26" s="89">
        <f>'[1]Tabla 4.6 '!G23</f>
        <v>501.950891391852</v>
      </c>
      <c r="H26" s="89">
        <f>'[1]Tabla 4.6 '!H23</f>
        <v>535.79842869216202</v>
      </c>
      <c r="I26" s="89">
        <f>'[1]Tabla 4.6 '!I23</f>
        <v>672.62861667471896</v>
      </c>
      <c r="J26" s="89">
        <f>'[1]Tabla 4.6 '!J23</f>
        <v>640.23774885017201</v>
      </c>
      <c r="K26" s="89">
        <f>'[1]Tabla 4.6 '!K23</f>
        <v>655.07616405720205</v>
      </c>
      <c r="L26" s="89">
        <f>'[1]Tabla 4.6 '!L23</f>
        <v>687.51104938988897</v>
      </c>
    </row>
    <row r="27" spans="2:12" x14ac:dyDescent="0.55000000000000004">
      <c r="B27" s="49" t="s">
        <v>30</v>
      </c>
      <c r="C27" s="89">
        <f>'[1]Tabla 4.6 '!C24</f>
        <v>524.31829770271895</v>
      </c>
      <c r="D27" s="89">
        <f>'[1]Tabla 4.6 '!D24</f>
        <v>496.29877713797202</v>
      </c>
      <c r="E27" s="89">
        <f>'[1]Tabla 4.6 '!E24</f>
        <v>504.53675875247001</v>
      </c>
      <c r="F27" s="89">
        <f>'[1]Tabla 4.6 '!F24</f>
        <v>507.49558033774298</v>
      </c>
      <c r="G27" s="89">
        <f>'[1]Tabla 4.6 '!G24</f>
        <v>511.37380605815002</v>
      </c>
      <c r="H27" s="89">
        <f>'[1]Tabla 4.6 '!H24</f>
        <v>541.45163497095496</v>
      </c>
      <c r="I27" s="89">
        <f>'[1]Tabla 4.6 '!I24</f>
        <v>677.21732842255506</v>
      </c>
      <c r="J27" s="89">
        <f>'[1]Tabla 4.6 '!J24</f>
        <v>640.23828238207295</v>
      </c>
      <c r="K27" s="89">
        <f>'[1]Tabla 4.6 '!K24</f>
        <v>647.93537626462103</v>
      </c>
      <c r="L27" s="89">
        <f>'[1]Tabla 4.6 '!L24</f>
        <v>667.52047982046497</v>
      </c>
    </row>
  </sheetData>
  <mergeCells count="2">
    <mergeCell ref="B3:F3"/>
    <mergeCell ref="B2:L2"/>
  </mergeCells>
  <pageMargins left="0.7" right="0.7" top="0.75" bottom="0.75" header="0.3" footer="0.3"/>
  <pageSetup paperSize="9" scale="7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  <pageSetUpPr fitToPage="1"/>
  </sheetPr>
  <dimension ref="B1:N30"/>
  <sheetViews>
    <sheetView showGridLines="0" zoomScaleNormal="100" workbookViewId="0">
      <selection activeCell="A3" sqref="A3:XFD3"/>
    </sheetView>
  </sheetViews>
  <sheetFormatPr baseColWidth="10" defaultColWidth="11.46484375" defaultRowHeight="15.75" x14ac:dyDescent="0.55000000000000004"/>
  <cols>
    <col min="1" max="1" width="11.46484375" style="51"/>
    <col min="2" max="2" width="28.46484375" style="51" bestFit="1" customWidth="1"/>
    <col min="3" max="12" width="11" style="51" bestFit="1" customWidth="1"/>
    <col min="13" max="13" width="11.46484375" style="51"/>
    <col min="14" max="14" width="38.265625" style="51" customWidth="1"/>
    <col min="15" max="20" width="10.19921875" style="51" customWidth="1"/>
    <col min="21" max="16384" width="11.46484375" style="51"/>
  </cols>
  <sheetData>
    <row r="1" spans="2:12" x14ac:dyDescent="0.55000000000000004">
      <c r="B1" s="62"/>
    </row>
    <row r="2" spans="2:12" s="46" customFormat="1" ht="15" customHeight="1" x14ac:dyDescent="0.35">
      <c r="B2" s="116" t="s">
        <v>23</v>
      </c>
      <c r="C2" s="116"/>
      <c r="D2" s="116"/>
      <c r="E2" s="116"/>
      <c r="F2" s="116"/>
      <c r="G2" s="116"/>
      <c r="H2" s="116"/>
      <c r="I2" s="116"/>
      <c r="J2" s="116"/>
      <c r="K2" s="92"/>
    </row>
    <row r="4" spans="2:12" ht="20.2" customHeight="1" thickBot="1" x14ac:dyDescent="0.6">
      <c r="B4" s="64"/>
      <c r="C4" s="52">
        <f>'[1]Tabla 4.7'!C4</f>
        <v>2014</v>
      </c>
      <c r="D4" s="52">
        <f>'[1]Tabla 4.7'!D4</f>
        <v>2015</v>
      </c>
      <c r="E4" s="52">
        <f>'[1]Tabla 4.7'!E4</f>
        <v>2016</v>
      </c>
      <c r="F4" s="52">
        <f>'[1]Tabla 4.7'!F4</f>
        <v>2017</v>
      </c>
      <c r="G4" s="52">
        <f>'[1]Tabla 4.7'!G4</f>
        <v>2018</v>
      </c>
      <c r="H4" s="52">
        <f>'[1]Tabla 4.7'!H4</f>
        <v>2019</v>
      </c>
      <c r="I4" s="52">
        <f>'[1]Tabla 4.7'!I4</f>
        <v>2020</v>
      </c>
      <c r="J4" s="52">
        <f>'[1]Tabla 4.7'!J4</f>
        <v>2021</v>
      </c>
      <c r="K4" s="52">
        <f>'[1]Tabla 4.7'!K4</f>
        <v>2022</v>
      </c>
      <c r="L4" s="52">
        <f>'[1]Tabla 4.7'!L4</f>
        <v>2023</v>
      </c>
    </row>
    <row r="5" spans="2:12" ht="20.2" customHeight="1" thickTop="1" thickBot="1" x14ac:dyDescent="0.6">
      <c r="B5" s="66" t="str">
        <f>'[1]Tabla 4.7'!B5</f>
        <v>Públicos-SNS</v>
      </c>
      <c r="C5" s="93">
        <f>'[1]Tabla 4.7'!C5</f>
        <v>62944.543199999993</v>
      </c>
      <c r="D5" s="93">
        <f>'[1]Tabla 4.7'!D5</f>
        <v>63622.397499999999</v>
      </c>
      <c r="E5" s="93">
        <f>'[1]Tabla 4.7'!E5</f>
        <v>64264.54570000001</v>
      </c>
      <c r="F5" s="93">
        <f>'[1]Tabla 4.7'!F5</f>
        <v>64524.53</v>
      </c>
      <c r="G5" s="93">
        <f>'[1]Tabla 4.7'!G5</f>
        <v>65593.868699999992</v>
      </c>
      <c r="H5" s="93">
        <f>'[1]Tabla 4.7'!H5</f>
        <v>66340.971099999995</v>
      </c>
      <c r="I5" s="93">
        <f>'[1]Tabla 4.7'!I5</f>
        <v>58035.633150000009</v>
      </c>
      <c r="J5" s="93">
        <f>'[1]Tabla 4.7'!J5</f>
        <v>64027.526100000003</v>
      </c>
      <c r="K5" s="93">
        <f>'[1]Tabla 4.7'!K5</f>
        <v>66308.028550000003</v>
      </c>
      <c r="L5" s="93">
        <f>'[1]Tabla 4.7'!L5</f>
        <v>68645.727650000001</v>
      </c>
    </row>
    <row r="6" spans="2:12" ht="20.2" customHeight="1" thickTop="1" x14ac:dyDescent="0.55000000000000004">
      <c r="B6" s="94" t="str">
        <f>'[1]Tabla 4.7'!B6</f>
        <v>UPA Hospitalización</v>
      </c>
      <c r="C6" s="95">
        <f>'[1]Tabla 4.7'!C6</f>
        <v>34102.212149999999</v>
      </c>
      <c r="D6" s="95">
        <f>'[1]Tabla 4.7'!D6</f>
        <v>34259.746299999999</v>
      </c>
      <c r="E6" s="95">
        <f>'[1]Tabla 4.7'!E6</f>
        <v>34317.111649999999</v>
      </c>
      <c r="F6" s="95">
        <f>'[1]Tabla 4.7'!F6</f>
        <v>33938.170749999997</v>
      </c>
      <c r="G6" s="95">
        <f>'[1]Tabla 4.7'!G6</f>
        <v>34324.634850000002</v>
      </c>
      <c r="H6" s="95">
        <f>'[1]Tabla 4.7'!H6</f>
        <v>34203.647149999997</v>
      </c>
      <c r="I6" s="95">
        <f>'[1]Tabla 4.7'!I6</f>
        <v>32013.961500000001</v>
      </c>
      <c r="J6" s="95">
        <f>'[1]Tabla 4.7'!J6</f>
        <v>34004.147400000002</v>
      </c>
      <c r="K6" s="95">
        <f>'[1]Tabla 4.7'!K6</f>
        <v>34131.011100000003</v>
      </c>
      <c r="L6" s="95">
        <f>'[1]Tabla 4.7'!L6</f>
        <v>34146.289449999997</v>
      </c>
    </row>
    <row r="7" spans="2:12" ht="20.2" customHeight="1" x14ac:dyDescent="0.55000000000000004">
      <c r="B7" s="94" t="str">
        <f>'[1]Tabla 4.7'!B7</f>
        <v>UPA Urgencia no Ingresada</v>
      </c>
      <c r="C7" s="95">
        <f>'[1]Tabla 4.7'!C7</f>
        <v>9111.4254999999994</v>
      </c>
      <c r="D7" s="95">
        <f>'[1]Tabla 4.7'!D7</f>
        <v>9393.3709999999992</v>
      </c>
      <c r="E7" s="95">
        <f>'[1]Tabla 4.7'!E7</f>
        <v>9753.3870000000006</v>
      </c>
      <c r="F7" s="95">
        <f>'[1]Tabla 4.7'!F7</f>
        <v>9980.1854999999996</v>
      </c>
      <c r="G7" s="95">
        <f>'[1]Tabla 4.7'!G7</f>
        <v>10112.874</v>
      </c>
      <c r="H7" s="95">
        <f>'[1]Tabla 4.7'!H7</f>
        <v>10427.007</v>
      </c>
      <c r="I7" s="95">
        <f>'[1]Tabla 4.7'!I7</f>
        <v>7392.982</v>
      </c>
      <c r="J7" s="95">
        <f>'[1]Tabla 4.7'!J7</f>
        <v>9086.1404999999995</v>
      </c>
      <c r="K7" s="95">
        <f>'[1]Tabla 4.7'!K7</f>
        <v>10102.781499999999</v>
      </c>
      <c r="L7" s="95">
        <f>'[1]Tabla 4.7'!L7</f>
        <v>11077.547</v>
      </c>
    </row>
    <row r="8" spans="2:12" ht="20.2" customHeight="1" x14ac:dyDescent="0.55000000000000004">
      <c r="B8" s="94" t="str">
        <f>'[1]Tabla 4.7'!B8</f>
        <v>UPA Consultas totales</v>
      </c>
      <c r="C8" s="95">
        <f>'[1]Tabla 4.7'!C8</f>
        <v>13976.913049999999</v>
      </c>
      <c r="D8" s="95">
        <f>'[1]Tabla 4.7'!D8</f>
        <v>14052.373449999999</v>
      </c>
      <c r="E8" s="95">
        <f>'[1]Tabla 4.7'!E8</f>
        <v>14070.90005</v>
      </c>
      <c r="F8" s="95">
        <f>'[1]Tabla 4.7'!F8</f>
        <v>14377.999750000001</v>
      </c>
      <c r="G8" s="95">
        <f>'[1]Tabla 4.7'!G8</f>
        <v>14679.65085</v>
      </c>
      <c r="H8" s="95">
        <f>'[1]Tabla 4.7'!H8</f>
        <v>14828.20595</v>
      </c>
      <c r="I8" s="95">
        <f>'[1]Tabla 4.7'!I8</f>
        <v>12698.442650000001</v>
      </c>
      <c r="J8" s="95">
        <f>'[1]Tabla 4.7'!J8</f>
        <v>14300.84295</v>
      </c>
      <c r="K8" s="95">
        <f>'[1]Tabla 4.7'!K8</f>
        <v>15083.1837</v>
      </c>
      <c r="L8" s="95">
        <f>'[1]Tabla 4.7'!L8</f>
        <v>15732.019700000001</v>
      </c>
    </row>
    <row r="9" spans="2:12" ht="20.2" customHeight="1" x14ac:dyDescent="0.55000000000000004">
      <c r="B9" s="94" t="str">
        <f>'[1]Tabla 4.7'!B9</f>
        <v>UPA CMA</v>
      </c>
      <c r="C9" s="95">
        <f>'[1]Tabla 4.7'!C9</f>
        <v>1723.008</v>
      </c>
      <c r="D9" s="95">
        <f>'[1]Tabla 4.7'!D9</f>
        <v>1785.2940000000001</v>
      </c>
      <c r="E9" s="95">
        <f>'[1]Tabla 4.7'!E9</f>
        <v>1770.7619999999999</v>
      </c>
      <c r="F9" s="95">
        <f>'[1]Tabla 4.7'!F9</f>
        <v>1830.8985</v>
      </c>
      <c r="G9" s="95">
        <f>'[1]Tabla 4.7'!G9</f>
        <v>1856.046</v>
      </c>
      <c r="H9" s="95">
        <f>'[1]Tabla 4.7'!H9</f>
        <v>1905.9045000000001</v>
      </c>
      <c r="I9" s="95">
        <f>'[1]Tabla 4.7'!I9</f>
        <v>1410.8565000000001</v>
      </c>
      <c r="J9" s="95">
        <f>'[1]Tabla 4.7'!J9</f>
        <v>1696.1025</v>
      </c>
      <c r="K9" s="95">
        <f>'[1]Tabla 4.7'!K9</f>
        <v>1821.2429999999999</v>
      </c>
      <c r="L9" s="95">
        <f>'[1]Tabla 4.7'!L9</f>
        <v>2006.4855</v>
      </c>
    </row>
    <row r="10" spans="2:12" ht="20.2" customHeight="1" x14ac:dyDescent="0.55000000000000004">
      <c r="B10" s="94" t="str">
        <f>'[1]Tabla 4.7'!B10</f>
        <v>UPA Hospital de día</v>
      </c>
      <c r="C10" s="95">
        <f>'[1]Tabla 4.7'!C10</f>
        <v>4030.9845</v>
      </c>
      <c r="D10" s="95">
        <f>'[1]Tabla 4.7'!D10</f>
        <v>4131.6127500000002</v>
      </c>
      <c r="E10" s="95">
        <f>'[1]Tabla 4.7'!E10</f>
        <v>4352.3850000000002</v>
      </c>
      <c r="F10" s="95">
        <f>'[1]Tabla 4.7'!F10</f>
        <v>4397.2754999999997</v>
      </c>
      <c r="G10" s="95">
        <f>'[1]Tabla 4.7'!G10</f>
        <v>4620.6629999999996</v>
      </c>
      <c r="H10" s="95">
        <f>'[1]Tabla 4.7'!H10</f>
        <v>4976.2065000000002</v>
      </c>
      <c r="I10" s="95">
        <f>'[1]Tabla 4.7'!I10</f>
        <v>4519.3905000000004</v>
      </c>
      <c r="J10" s="95">
        <f>'[1]Tabla 4.7'!J10</f>
        <v>4940.2927499999996</v>
      </c>
      <c r="K10" s="95">
        <f>'[1]Tabla 4.7'!K10</f>
        <v>5169.8092500000002</v>
      </c>
      <c r="L10" s="95">
        <f>'[1]Tabla 4.7'!L10</f>
        <v>5683.3860000000004</v>
      </c>
    </row>
    <row r="11" spans="2:12" ht="20.2" customHeight="1" x14ac:dyDescent="0.55000000000000004">
      <c r="B11" s="51">
        <f>'[1]Tabla 4.7'!B11</f>
        <v>0</v>
      </c>
      <c r="C11" s="51">
        <f>'[1]Tabla 4.7'!C11</f>
        <v>0</v>
      </c>
      <c r="D11" s="51">
        <f>'[1]Tabla 4.7'!D11</f>
        <v>0</v>
      </c>
      <c r="E11" s="51">
        <f>'[1]Tabla 4.7'!E11</f>
        <v>0</v>
      </c>
      <c r="F11" s="51">
        <f>'[1]Tabla 4.7'!F11</f>
        <v>0</v>
      </c>
      <c r="G11" s="51">
        <f>'[1]Tabla 4.7'!G11</f>
        <v>0</v>
      </c>
      <c r="H11" s="51">
        <f>'[1]Tabla 4.7'!H11</f>
        <v>0</v>
      </c>
      <c r="I11" s="51">
        <f>'[1]Tabla 4.7'!I11</f>
        <v>0</v>
      </c>
      <c r="J11" s="51">
        <f>'[1]Tabla 4.7'!J11</f>
        <v>0</v>
      </c>
      <c r="K11" s="51">
        <f>'[1]Tabla 4.7'!K11</f>
        <v>0</v>
      </c>
      <c r="L11" s="51">
        <f>'[1]Tabla 4.7'!L11</f>
        <v>0</v>
      </c>
    </row>
    <row r="12" spans="2:12" ht="20.2" customHeight="1" thickBot="1" x14ac:dyDescent="0.6">
      <c r="B12" s="66" t="str">
        <f>'[1]Tabla 4.7'!B12</f>
        <v>Privados</v>
      </c>
      <c r="C12" s="96">
        <f>'[1]Tabla 4.7'!C12</f>
        <v>5990.0248999999994</v>
      </c>
      <c r="D12" s="96">
        <f>'[1]Tabla 4.7'!D12</f>
        <v>6530.6378500000001</v>
      </c>
      <c r="E12" s="96">
        <f>'[1]Tabla 4.7'!E12</f>
        <v>7071.7806499999997</v>
      </c>
      <c r="F12" s="96">
        <f>'[1]Tabla 4.7'!F12</f>
        <v>7344.2326999999996</v>
      </c>
      <c r="G12" s="96">
        <f>'[1]Tabla 4.7'!G12</f>
        <v>7664.8811500000002</v>
      </c>
      <c r="H12" s="96">
        <f>'[1]Tabla 4.7'!H12</f>
        <v>8143.1707500000002</v>
      </c>
      <c r="I12" s="96">
        <f>'[1]Tabla 4.7'!I12</f>
        <v>6898.7501000000011</v>
      </c>
      <c r="J12" s="96">
        <f>'[1]Tabla 4.7'!J12</f>
        <v>8629.8528499999993</v>
      </c>
      <c r="K12" s="96">
        <f>'[1]Tabla 4.7'!K12</f>
        <v>9491.9048000000003</v>
      </c>
      <c r="L12" s="96">
        <f>'[1]Tabla 4.7'!L12</f>
        <v>10223.04335</v>
      </c>
    </row>
    <row r="13" spans="2:12" ht="20.2" customHeight="1" thickTop="1" x14ac:dyDescent="0.55000000000000004">
      <c r="B13" s="94" t="str">
        <f>'[1]Tabla 4.7'!B13</f>
        <v>UPA Hospitalización</v>
      </c>
      <c r="C13" s="95">
        <f>'[1]Tabla 4.7'!C13</f>
        <v>2627.0445</v>
      </c>
      <c r="D13" s="95">
        <f>'[1]Tabla 4.7'!D13</f>
        <v>2864.797</v>
      </c>
      <c r="E13" s="95">
        <f>'[1]Tabla 4.7'!E13</f>
        <v>3077.8004999999998</v>
      </c>
      <c r="F13" s="95">
        <f>'[1]Tabla 4.7'!F13</f>
        <v>3154.8314999999998</v>
      </c>
      <c r="G13" s="95">
        <f>'[1]Tabla 4.7'!G13</f>
        <v>3202.8975</v>
      </c>
      <c r="H13" s="95">
        <f>'[1]Tabla 4.7'!H13</f>
        <v>3282.056</v>
      </c>
      <c r="I13" s="95">
        <f>'[1]Tabla 4.7'!I13</f>
        <v>2449.4850000000001</v>
      </c>
      <c r="J13" s="95">
        <f>'[1]Tabla 4.7'!J13</f>
        <v>3136.5360000000001</v>
      </c>
      <c r="K13" s="95">
        <f>'[1]Tabla 4.7'!K13</f>
        <v>3650.2154999999998</v>
      </c>
      <c r="L13" s="95">
        <f>'[1]Tabla 4.7'!L13</f>
        <v>3723.2334999999998</v>
      </c>
    </row>
    <row r="14" spans="2:12" ht="20.2" customHeight="1" x14ac:dyDescent="0.55000000000000004">
      <c r="B14" s="94" t="str">
        <f>'[1]Tabla 4.7'!B14</f>
        <v>UPA Urgencia no Ingresada</v>
      </c>
      <c r="C14" s="95">
        <f>'[1]Tabla 4.7'!C14</f>
        <v>2692.7413999999999</v>
      </c>
      <c r="D14" s="95">
        <f>'[1]Tabla 4.7'!D14</f>
        <v>2971.3236000000002</v>
      </c>
      <c r="E14" s="95">
        <f>'[1]Tabla 4.7'!E14</f>
        <v>3226.5779000000002</v>
      </c>
      <c r="F14" s="95">
        <f>'[1]Tabla 4.7'!F14</f>
        <v>3388.1034500000001</v>
      </c>
      <c r="G14" s="95">
        <f>'[1]Tabla 4.7'!G14</f>
        <v>3613.8049000000001</v>
      </c>
      <c r="H14" s="95">
        <f>'[1]Tabla 4.7'!H14</f>
        <v>3936.3505</v>
      </c>
      <c r="I14" s="95">
        <f>'[1]Tabla 4.7'!I14</f>
        <v>3639.6048500000002</v>
      </c>
      <c r="J14" s="95">
        <f>'[1]Tabla 4.7'!J14</f>
        <v>4507.2678500000002</v>
      </c>
      <c r="K14" s="95">
        <f>'[1]Tabla 4.7'!K14</f>
        <v>4743.4403000000002</v>
      </c>
      <c r="L14" s="95">
        <f>'[1]Tabla 4.7'!L14</f>
        <v>5288.7413500000002</v>
      </c>
    </row>
    <row r="15" spans="2:12" ht="20.2" customHeight="1" x14ac:dyDescent="0.55000000000000004">
      <c r="B15" s="94" t="str">
        <f>'[1]Tabla 4.7'!B15</f>
        <v>UPA Consultas totales</v>
      </c>
      <c r="C15" s="95">
        <f>'[1]Tabla 4.7'!C15</f>
        <v>503.3775</v>
      </c>
      <c r="D15" s="95">
        <f>'[1]Tabla 4.7'!D15</f>
        <v>524.93849999999998</v>
      </c>
      <c r="E15" s="95">
        <f>'[1]Tabla 4.7'!E15</f>
        <v>570.43650000000002</v>
      </c>
      <c r="F15" s="95">
        <f>'[1]Tabla 4.7'!F15</f>
        <v>597.91800000000001</v>
      </c>
      <c r="G15" s="95">
        <f>'[1]Tabla 4.7'!G15</f>
        <v>616.197</v>
      </c>
      <c r="H15" s="95">
        <f>'[1]Tabla 4.7'!H15</f>
        <v>705.01800000000003</v>
      </c>
      <c r="I15" s="95">
        <f>'[1]Tabla 4.7'!I15</f>
        <v>613.36350000000004</v>
      </c>
      <c r="J15" s="95">
        <f>'[1]Tabla 4.7'!J15</f>
        <v>740.69399999999996</v>
      </c>
      <c r="K15" s="95">
        <f>'[1]Tabla 4.7'!K15</f>
        <v>825.57</v>
      </c>
      <c r="L15" s="95">
        <f>'[1]Tabla 4.7'!L15</f>
        <v>912.702</v>
      </c>
    </row>
    <row r="16" spans="2:12" ht="20.2" customHeight="1" x14ac:dyDescent="0.55000000000000004">
      <c r="B16" s="94" t="str">
        <f>'[1]Tabla 4.7'!B16</f>
        <v>UPA CMA</v>
      </c>
      <c r="C16" s="95">
        <f>'[1]Tabla 4.7'!C16</f>
        <v>166.86150000000001</v>
      </c>
      <c r="D16" s="95">
        <f>'[1]Tabla 4.7'!D16</f>
        <v>169.57875000000001</v>
      </c>
      <c r="E16" s="95">
        <f>'[1]Tabla 4.7'!E16</f>
        <v>196.96575000000001</v>
      </c>
      <c r="F16" s="95">
        <f>'[1]Tabla 4.7'!F16</f>
        <v>203.37975</v>
      </c>
      <c r="G16" s="95">
        <f>'[1]Tabla 4.7'!G16</f>
        <v>231.98175000000001</v>
      </c>
      <c r="H16" s="95">
        <f>'[1]Tabla 4.7'!H16</f>
        <v>219.74625</v>
      </c>
      <c r="I16" s="95">
        <f>'[1]Tabla 4.7'!I16</f>
        <v>196.29675</v>
      </c>
      <c r="J16" s="95">
        <f>'[1]Tabla 4.7'!J16</f>
        <v>245.35499999999999</v>
      </c>
      <c r="K16" s="95">
        <f>'[1]Tabla 4.7'!K16</f>
        <v>272.67899999999997</v>
      </c>
      <c r="L16" s="95">
        <f>'[1]Tabla 4.7'!L16</f>
        <v>298.36649999999997</v>
      </c>
    </row>
    <row r="17" spans="2:14" ht="20.2" customHeight="1" x14ac:dyDescent="0.55000000000000004">
      <c r="B17" s="94" t="str">
        <f>'[1]Tabla 4.7'!B17</f>
        <v>UPA Hospital de día</v>
      </c>
      <c r="C17" s="95">
        <f>'[1]Tabla 4.7'!C17</f>
        <v>0</v>
      </c>
      <c r="D17" s="95">
        <f>'[1]Tabla 4.7'!D17</f>
        <v>0</v>
      </c>
      <c r="E17" s="95">
        <f>'[1]Tabla 4.7'!E17</f>
        <v>0</v>
      </c>
      <c r="F17" s="95">
        <f>'[1]Tabla 4.7'!F17</f>
        <v>0</v>
      </c>
      <c r="G17" s="95">
        <f>'[1]Tabla 4.7'!G17</f>
        <v>0</v>
      </c>
      <c r="H17" s="95">
        <f>'[1]Tabla 4.7'!H17</f>
        <v>0</v>
      </c>
      <c r="I17" s="95">
        <f>'[1]Tabla 4.7'!I17</f>
        <v>0</v>
      </c>
      <c r="J17" s="95">
        <f>'[1]Tabla 4.7'!J17</f>
        <v>0</v>
      </c>
      <c r="K17" s="95">
        <f>'[1]Tabla 4.7'!K17</f>
        <v>0</v>
      </c>
      <c r="L17" s="95">
        <f>'[1]Tabla 4.7'!L17</f>
        <v>0</v>
      </c>
    </row>
    <row r="18" spans="2:14" x14ac:dyDescent="0.55000000000000004">
      <c r="N18" s="97"/>
    </row>
    <row r="30" spans="2:14" ht="14.25" customHeight="1" x14ac:dyDescent="0.55000000000000004"/>
  </sheetData>
  <mergeCells count="1">
    <mergeCell ref="B2:J2"/>
  </mergeCells>
  <pageMargins left="0.7" right="0.7" top="0.75" bottom="0.75" header="0.3" footer="0.3"/>
  <pageSetup paperSize="9" scale="9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B1:M65"/>
  <sheetViews>
    <sheetView showGridLines="0" topLeftCell="A4" zoomScaleNormal="100" workbookViewId="0">
      <selection activeCell="E63" sqref="E63"/>
    </sheetView>
  </sheetViews>
  <sheetFormatPr baseColWidth="10" defaultColWidth="11.46484375" defaultRowHeight="15.75" x14ac:dyDescent="0.55000000000000004"/>
  <cols>
    <col min="1" max="1" width="11.46484375" style="51"/>
    <col min="2" max="2" width="37.53125" style="51" bestFit="1" customWidth="1"/>
    <col min="3" max="12" width="9.73046875" style="51" bestFit="1" customWidth="1"/>
    <col min="13" max="16384" width="11.46484375" style="51"/>
  </cols>
  <sheetData>
    <row r="1" spans="2:13" x14ac:dyDescent="0.55000000000000004">
      <c r="B1" s="62"/>
    </row>
    <row r="2" spans="2:13" x14ac:dyDescent="0.55000000000000004">
      <c r="B2" s="116" t="s">
        <v>22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55000000000000004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55000000000000004">
      <c r="C4" s="73"/>
    </row>
    <row r="5" spans="2:13" ht="20" customHeight="1" x14ac:dyDescent="0.55000000000000004">
      <c r="B5" s="87" t="str">
        <f>'[1]TABLA 4.8 Por tamaño'!B4</f>
        <v>Más de 1000 Camas</v>
      </c>
      <c r="C5" s="52">
        <f>'[1]TABLA 4.8 Por tamaño'!C4</f>
        <v>2014</v>
      </c>
      <c r="D5" s="52">
        <f>'[1]TABLA 4.8 Por tamaño'!D4</f>
        <v>2015</v>
      </c>
      <c r="E5" s="52">
        <f>'[1]TABLA 4.8 Por tamaño'!E4</f>
        <v>2016</v>
      </c>
      <c r="F5" s="52">
        <f>'[1]TABLA 4.8 Por tamaño'!F4</f>
        <v>2017</v>
      </c>
      <c r="G5" s="52">
        <f>'[1]TABLA 4.8 Por tamaño'!G4</f>
        <v>2018</v>
      </c>
      <c r="H5" s="52">
        <f>'[1]TABLA 4.8 Por tamaño'!H4</f>
        <v>2019</v>
      </c>
      <c r="I5" s="52">
        <f>'[1]TABLA 4.8 Por tamaño'!I4</f>
        <v>2020</v>
      </c>
      <c r="J5" s="52">
        <f>'[1]TABLA 4.8 Por tamaño'!J4</f>
        <v>2021</v>
      </c>
      <c r="K5" s="52">
        <f>'[1]TABLA 4.8 Por tamaño'!K4</f>
        <v>2022</v>
      </c>
      <c r="L5" s="52">
        <f>'[1]TABLA 4.8 Por tamaño'!L4</f>
        <v>2023</v>
      </c>
    </row>
    <row r="6" spans="2:13" ht="20" customHeight="1" thickBot="1" x14ac:dyDescent="0.6">
      <c r="B6" s="66" t="str">
        <f>'[1]TABLA 4.8 Por tamaño'!B5</f>
        <v>Públicos-SNS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2:13" ht="20" customHeight="1" thickTop="1" x14ac:dyDescent="0.55000000000000004">
      <c r="B7" s="94" t="str">
        <f>'[1]TABLA 4.8 Por tamaño'!B6</f>
        <v>UPA Hospitalización</v>
      </c>
      <c r="C7" s="95">
        <f>'[1]TABLA 4.8 Por tamaño'!C6</f>
        <v>6808.9223000000002</v>
      </c>
      <c r="D7" s="95">
        <f>'[1]TABLA 4.8 Por tamaño'!D6</f>
        <v>7518.9718000000003</v>
      </c>
      <c r="E7" s="95">
        <f>'[1]TABLA 4.8 Por tamaño'!E6</f>
        <v>7382.37745</v>
      </c>
      <c r="F7" s="95">
        <f>'[1]TABLA 4.8 Por tamaño'!F6</f>
        <v>7895.6125499999998</v>
      </c>
      <c r="G7" s="95">
        <f>'[1]TABLA 4.8 Por tamaño'!G6</f>
        <v>7423.7956000000004</v>
      </c>
      <c r="H7" s="95">
        <f>'[1]TABLA 4.8 Por tamaño'!H6</f>
        <v>6656.2001499999997</v>
      </c>
      <c r="I7" s="95">
        <f>'[1]TABLA 4.8 Por tamaño'!I6</f>
        <v>6408.8667999999998</v>
      </c>
      <c r="J7" s="95">
        <f>'[1]TABLA 4.8 Por tamaño'!J6</f>
        <v>6748.7594499999996</v>
      </c>
      <c r="K7" s="95">
        <f>'[1]TABLA 4.8 Por tamaño'!K6</f>
        <v>7481.0433999999996</v>
      </c>
      <c r="L7" s="95">
        <f>'[1]TABLA 4.8 Por tamaño'!L6</f>
        <v>7489.8109000000004</v>
      </c>
    </row>
    <row r="8" spans="2:13" ht="20" customHeight="1" x14ac:dyDescent="0.55000000000000004">
      <c r="B8" s="94" t="str">
        <f>'[1]TABLA 4.8 Por tamaño'!B7</f>
        <v>UPA Urgencia no Ingresada</v>
      </c>
      <c r="C8" s="95">
        <f>'[1]TABLA 4.8 Por tamaño'!C7</f>
        <v>1301.31</v>
      </c>
      <c r="D8" s="95">
        <f>'[1]TABLA 4.8 Por tamaño'!D7</f>
        <v>1529.1469999999999</v>
      </c>
      <c r="E8" s="95">
        <f>'[1]TABLA 4.8 Por tamaño'!E7</f>
        <v>1501.4945</v>
      </c>
      <c r="F8" s="95">
        <f>'[1]TABLA 4.8 Por tamaño'!F7</f>
        <v>1705.9175</v>
      </c>
      <c r="G8" s="95">
        <f>'[1]TABLA 4.8 Por tamaño'!G7</f>
        <v>1516.7954999999999</v>
      </c>
      <c r="H8" s="95">
        <f>'[1]TABLA 4.8 Por tamaño'!H7</f>
        <v>1434.6324999999999</v>
      </c>
      <c r="I8" s="95">
        <f>'[1]TABLA 4.8 Por tamaño'!I7</f>
        <v>1052.8634999999999</v>
      </c>
      <c r="J8" s="95">
        <f>'[1]TABLA 4.8 Por tamaño'!J7</f>
        <v>1299.9079999999999</v>
      </c>
      <c r="K8" s="95">
        <f>'[1]TABLA 4.8 Por tamaño'!K7</f>
        <v>1628.6780000000001</v>
      </c>
      <c r="L8" s="95">
        <f>'[1]TABLA 4.8 Por tamaño'!L7</f>
        <v>1828.1220000000001</v>
      </c>
    </row>
    <row r="9" spans="2:13" ht="20" customHeight="1" x14ac:dyDescent="0.55000000000000004">
      <c r="B9" s="94" t="str">
        <f>'[1]TABLA 4.8 Por tamaño'!B8</f>
        <v>UPA Consultas totales</v>
      </c>
      <c r="C9" s="95">
        <f>'[1]TABLA 4.8 Por tamaño'!C8</f>
        <v>2160.4371500000002</v>
      </c>
      <c r="D9" s="95">
        <f>'[1]TABLA 4.8 Por tamaño'!D8</f>
        <v>2372.95235</v>
      </c>
      <c r="E9" s="95">
        <f>'[1]TABLA 4.8 Por tamaño'!E8</f>
        <v>2372.3218499999998</v>
      </c>
      <c r="F9" s="95">
        <f>'[1]TABLA 4.8 Por tamaño'!F8</f>
        <v>2639.99865</v>
      </c>
      <c r="G9" s="95">
        <f>'[1]TABLA 4.8 Por tamaño'!G8</f>
        <v>2446.2753499999999</v>
      </c>
      <c r="H9" s="95">
        <f>'[1]TABLA 4.8 Por tamaño'!H8</f>
        <v>2271.4933000000001</v>
      </c>
      <c r="I9" s="95">
        <f>'[1]TABLA 4.8 Por tamaño'!I8</f>
        <v>2060.1181499999998</v>
      </c>
      <c r="J9" s="95">
        <f>'[1]TABLA 4.8 Por tamaño'!J8</f>
        <v>2253.3573000000001</v>
      </c>
      <c r="K9" s="95">
        <f>'[1]TABLA 4.8 Por tamaño'!K8</f>
        <v>2732.0927499999998</v>
      </c>
      <c r="L9" s="95">
        <f>'[1]TABLA 4.8 Por tamaño'!L8</f>
        <v>2852.8742000000002</v>
      </c>
    </row>
    <row r="10" spans="2:13" ht="20" customHeight="1" x14ac:dyDescent="0.55000000000000004">
      <c r="B10" s="94" t="str">
        <f>'[1]TABLA 4.8 Por tamaño'!B9</f>
        <v>UPA CMA</v>
      </c>
      <c r="C10" s="95">
        <f>'[1]TABLA 4.8 Por tamaño'!C9</f>
        <v>232.60499999999999</v>
      </c>
      <c r="D10" s="95">
        <f>'[1]TABLA 4.8 Por tamaño'!D9</f>
        <v>257.69549999999998</v>
      </c>
      <c r="E10" s="95">
        <f>'[1]TABLA 4.8 Por tamaño'!E9</f>
        <v>238.2945</v>
      </c>
      <c r="F10" s="95">
        <f>'[1]TABLA 4.8 Por tamaño'!F9</f>
        <v>274.6515</v>
      </c>
      <c r="G10" s="95">
        <f>'[1]TABLA 4.8 Por tamaño'!G9</f>
        <v>257.46899999999999</v>
      </c>
      <c r="H10" s="95">
        <f>'[1]TABLA 4.8 Por tamaño'!H9</f>
        <v>256.17899999999997</v>
      </c>
      <c r="I10" s="95">
        <f>'[1]TABLA 4.8 Por tamaño'!I9</f>
        <v>202.54499999999999</v>
      </c>
      <c r="J10" s="95">
        <f>'[1]TABLA 4.8 Por tamaño'!J9</f>
        <v>262.59300000000002</v>
      </c>
      <c r="K10" s="95">
        <f>'[1]TABLA 4.8 Por tamaño'!K9</f>
        <v>279.49349999999998</v>
      </c>
      <c r="L10" s="95">
        <f>'[1]TABLA 4.8 Por tamaño'!L9</f>
        <v>312.16950000000003</v>
      </c>
    </row>
    <row r="11" spans="2:13" ht="20" customHeight="1" x14ac:dyDescent="0.55000000000000004">
      <c r="B11" s="94" t="str">
        <f>'[1]TABLA 4.8 Por tamaño'!B10</f>
        <v>UPA Hospital de día</v>
      </c>
      <c r="C11" s="95">
        <f>'[1]TABLA 4.8 Por tamaño'!C10</f>
        <v>675.37125000000003</v>
      </c>
      <c r="D11" s="95">
        <f>'[1]TABLA 4.8 Por tamaño'!D10</f>
        <v>765.65025000000003</v>
      </c>
      <c r="E11" s="95">
        <f>'[1]TABLA 4.8 Por tamaño'!E10</f>
        <v>822.52650000000006</v>
      </c>
      <c r="F11" s="95">
        <f>'[1]TABLA 4.8 Por tamaño'!F10</f>
        <v>824.55</v>
      </c>
      <c r="G11" s="95">
        <f>'[1]TABLA 4.8 Por tamaño'!G10</f>
        <v>830.78625</v>
      </c>
      <c r="H11" s="95">
        <f>'[1]TABLA 4.8 Por tamaño'!H10</f>
        <v>869.06100000000004</v>
      </c>
      <c r="I11" s="95">
        <f>'[1]TABLA 4.8 Por tamaño'!I10</f>
        <v>814.64175</v>
      </c>
      <c r="J11" s="95">
        <f>'[1]TABLA 4.8 Por tamaño'!J10</f>
        <v>871.00424999999996</v>
      </c>
      <c r="K11" s="95">
        <f>'[1]TABLA 4.8 Por tamaño'!K10</f>
        <v>989.22900000000004</v>
      </c>
      <c r="L11" s="95">
        <f>'[1]TABLA 4.8 Por tamaño'!L10</f>
        <v>1094.7660000000001</v>
      </c>
    </row>
    <row r="12" spans="2:13" ht="20" customHeight="1" thickBot="1" x14ac:dyDescent="0.6">
      <c r="B12" s="66" t="str">
        <f>'[1]TABLA 4.8 Por tamaño'!B11</f>
        <v>Privados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2:13" ht="20" customHeight="1" thickTop="1" x14ac:dyDescent="0.55000000000000004">
      <c r="B13" s="94" t="str">
        <f>'[1]TABLA 4.8 Por tamaño'!B12</f>
        <v>No hay hospitales en esta categoría</v>
      </c>
      <c r="C13" s="95">
        <f>'[1]TABLA 4.8 Por tamaño'!C12</f>
        <v>0</v>
      </c>
      <c r="D13" s="95">
        <f>'[1]TABLA 4.8 Por tamaño'!D12</f>
        <v>0</v>
      </c>
      <c r="E13" s="95">
        <f>'[1]TABLA 4.8 Por tamaño'!E12</f>
        <v>0</v>
      </c>
      <c r="F13" s="95">
        <f>'[1]TABLA 4.8 Por tamaño'!F12</f>
        <v>0</v>
      </c>
      <c r="G13" s="95">
        <f>'[1]TABLA 4.8 Por tamaño'!G12</f>
        <v>0</v>
      </c>
      <c r="H13" s="95">
        <f>'[1]TABLA 4.8 Por tamaño'!H12</f>
        <v>0</v>
      </c>
      <c r="I13" s="95">
        <f>'[1]TABLA 4.8 Por tamaño'!I12</f>
        <v>0</v>
      </c>
      <c r="J13" s="95">
        <f>'[1]TABLA 4.8 Por tamaño'!J12</f>
        <v>0</v>
      </c>
      <c r="K13" s="95">
        <f>'[1]TABLA 4.8 Por tamaño'!K12</f>
        <v>0</v>
      </c>
      <c r="L13" s="95">
        <f>'[1]TABLA 4.8 Por tamaño'!L12</f>
        <v>0</v>
      </c>
    </row>
    <row r="14" spans="2:13" ht="20" customHeight="1" x14ac:dyDescent="0.55000000000000004">
      <c r="C14" s="73"/>
    </row>
    <row r="15" spans="2:13" ht="20" customHeight="1" x14ac:dyDescent="0.55000000000000004">
      <c r="B15" s="88" t="str">
        <f>'[1]TABLA 4.8 Por tamaño'!B13</f>
        <v>501-1000 Camas</v>
      </c>
      <c r="C15" s="52">
        <f>'[1]TABLA 4.8 Por tamaño'!C13</f>
        <v>2014</v>
      </c>
      <c r="D15" s="52">
        <f>'[1]TABLA 4.8 Por tamaño'!D13</f>
        <v>2015</v>
      </c>
      <c r="E15" s="52">
        <f>'[1]TABLA 4.8 Por tamaño'!E13</f>
        <v>2016</v>
      </c>
      <c r="F15" s="52">
        <f>'[1]TABLA 4.8 Por tamaño'!F13</f>
        <v>2017</v>
      </c>
      <c r="G15" s="52">
        <f>'[1]TABLA 4.8 Por tamaño'!G13</f>
        <v>2018</v>
      </c>
      <c r="H15" s="52">
        <f>'[1]TABLA 4.8 Por tamaño'!H13</f>
        <v>2019</v>
      </c>
      <c r="I15" s="52">
        <f>'[1]TABLA 4.8 Por tamaño'!I13</f>
        <v>2020</v>
      </c>
      <c r="J15" s="52">
        <f>'[1]TABLA 4.8 Por tamaño'!J13</f>
        <v>2021</v>
      </c>
      <c r="K15" s="52">
        <f>'[1]TABLA 4.8 Por tamaño'!K13</f>
        <v>2022</v>
      </c>
      <c r="L15" s="52">
        <f>'[1]TABLA 4.8 Por tamaño'!L13</f>
        <v>2023</v>
      </c>
    </row>
    <row r="16" spans="2:13" ht="20" customHeight="1" thickBot="1" x14ac:dyDescent="0.6">
      <c r="B16" s="66" t="str">
        <f>'[1]TABLA 4.8 Por tamaño'!B14</f>
        <v>Públicos-SNS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2:12" ht="20" customHeight="1" thickTop="1" x14ac:dyDescent="0.55000000000000004">
      <c r="B17" s="94" t="str">
        <f>'[1]TABLA 4.8 Por tamaño'!B15</f>
        <v>UPA Hospitalización</v>
      </c>
      <c r="C17" s="95">
        <f>'[1]TABLA 4.8 Por tamaño'!C15</f>
        <v>13868.34225</v>
      </c>
      <c r="D17" s="95">
        <f>'[1]TABLA 4.8 Por tamaño'!D15</f>
        <v>13422.17445</v>
      </c>
      <c r="E17" s="95">
        <f>'[1]TABLA 4.8 Por tamaño'!E15</f>
        <v>13829.1194</v>
      </c>
      <c r="F17" s="95">
        <f>'[1]TABLA 4.8 Por tamaño'!F15</f>
        <v>12803.917450000001</v>
      </c>
      <c r="G17" s="95">
        <f>'[1]TABLA 4.8 Por tamaño'!G15</f>
        <v>13035.829900000001</v>
      </c>
      <c r="H17" s="95">
        <f>'[1]TABLA 4.8 Por tamaño'!H15</f>
        <v>13727.871649999999</v>
      </c>
      <c r="I17" s="95">
        <f>'[1]TABLA 4.8 Por tamaño'!I15</f>
        <v>12933.43375</v>
      </c>
      <c r="J17" s="95">
        <f>'[1]TABLA 4.8 Por tamaño'!J15</f>
        <v>14047.692300000001</v>
      </c>
      <c r="K17" s="95">
        <f>'[1]TABLA 4.8 Por tamaño'!K15</f>
        <v>13499.55285</v>
      </c>
      <c r="L17" s="95">
        <f>'[1]TABLA 4.8 Por tamaño'!L15</f>
        <v>13380.55855</v>
      </c>
    </row>
    <row r="18" spans="2:12" ht="20" customHeight="1" x14ac:dyDescent="0.55000000000000004">
      <c r="B18" s="94" t="str">
        <f>'[1]TABLA 4.8 Por tamaño'!B16</f>
        <v>UPA Urgencia no Ingresada</v>
      </c>
      <c r="C18" s="95">
        <f>'[1]TABLA 4.8 Por tamaño'!C16</f>
        <v>2924.4465</v>
      </c>
      <c r="D18" s="95">
        <f>'[1]TABLA 4.8 Por tamaño'!D16</f>
        <v>2876.6975000000002</v>
      </c>
      <c r="E18" s="95">
        <f>'[1]TABLA 4.8 Por tamaño'!E16</f>
        <v>3096.2159999999999</v>
      </c>
      <c r="F18" s="95">
        <f>'[1]TABLA 4.8 Por tamaño'!F16</f>
        <v>3023.4070000000002</v>
      </c>
      <c r="G18" s="95">
        <f>'[1]TABLA 4.8 Por tamaño'!G16</f>
        <v>3123.623</v>
      </c>
      <c r="H18" s="95">
        <f>'[1]TABLA 4.8 Por tamaño'!H16</f>
        <v>3351.3735000000001</v>
      </c>
      <c r="I18" s="95">
        <f>'[1]TABLA 4.8 Por tamaño'!I16</f>
        <v>2386.0929999999998</v>
      </c>
      <c r="J18" s="95">
        <f>'[1]TABLA 4.8 Por tamaño'!J16</f>
        <v>2955.7215000000001</v>
      </c>
      <c r="K18" s="95">
        <f>'[1]TABLA 4.8 Por tamaño'!K16</f>
        <v>3215.7170000000001</v>
      </c>
      <c r="L18" s="95">
        <f>'[1]TABLA 4.8 Por tamaño'!L16</f>
        <v>3683.0920000000001</v>
      </c>
    </row>
    <row r="19" spans="2:12" ht="20" customHeight="1" x14ac:dyDescent="0.55000000000000004">
      <c r="B19" s="94" t="str">
        <f>'[1]TABLA 4.8 Por tamaño'!B17</f>
        <v>UPA Consultas totales</v>
      </c>
      <c r="C19" s="95">
        <f>'[1]TABLA 4.8 Por tamaño'!C17</f>
        <v>5176.1372000000001</v>
      </c>
      <c r="D19" s="95">
        <f>'[1]TABLA 4.8 Por tamaño'!D17</f>
        <v>5039.0057500000003</v>
      </c>
      <c r="E19" s="95">
        <f>'[1]TABLA 4.8 Por tamaño'!E17</f>
        <v>5141.8356000000003</v>
      </c>
      <c r="F19" s="95">
        <f>'[1]TABLA 4.8 Por tamaño'!F17</f>
        <v>5049.6035499999998</v>
      </c>
      <c r="G19" s="95">
        <f>'[1]TABLA 4.8 Por tamaño'!G17</f>
        <v>5201.4769999999999</v>
      </c>
      <c r="H19" s="95">
        <f>'[1]TABLA 4.8 Por tamaño'!H17</f>
        <v>5472.9520000000002</v>
      </c>
      <c r="I19" s="95">
        <f>'[1]TABLA 4.8 Por tamaño'!I17</f>
        <v>4866.3613999999998</v>
      </c>
      <c r="J19" s="95">
        <f>'[1]TABLA 4.8 Por tamaño'!J17</f>
        <v>5468.4104500000003</v>
      </c>
      <c r="K19" s="95">
        <f>'[1]TABLA 4.8 Por tamaño'!K17</f>
        <v>5702.8059999999996</v>
      </c>
      <c r="L19" s="95">
        <f>'[1]TABLA 4.8 Por tamaño'!L17</f>
        <v>5929.1950999999999</v>
      </c>
    </row>
    <row r="20" spans="2:12" ht="20" customHeight="1" x14ac:dyDescent="0.55000000000000004">
      <c r="B20" s="94" t="str">
        <f>'[1]TABLA 4.8 Por tamaño'!B18</f>
        <v>UPA CMA</v>
      </c>
      <c r="C20" s="95">
        <f>'[1]TABLA 4.8 Por tamaño'!C18</f>
        <v>557.90700000000004</v>
      </c>
      <c r="D20" s="95">
        <f>'[1]TABLA 4.8 Por tamaño'!D18</f>
        <v>576.34799999999996</v>
      </c>
      <c r="E20" s="95">
        <f>'[1]TABLA 4.8 Por tamaño'!E18</f>
        <v>617.68200000000002</v>
      </c>
      <c r="F20" s="95">
        <f>'[1]TABLA 4.8 Por tamaño'!F18</f>
        <v>593.85900000000004</v>
      </c>
      <c r="G20" s="95">
        <f>'[1]TABLA 4.8 Por tamaño'!G18</f>
        <v>594.54600000000005</v>
      </c>
      <c r="H20" s="95">
        <f>'[1]TABLA 4.8 Por tamaño'!H18</f>
        <v>618.92550000000006</v>
      </c>
      <c r="I20" s="95">
        <f>'[1]TABLA 4.8 Por tamaño'!I18</f>
        <v>462.01949999999999</v>
      </c>
      <c r="J20" s="95">
        <f>'[1]TABLA 4.8 Por tamaño'!J18</f>
        <v>541.77599999999995</v>
      </c>
      <c r="K20" s="95">
        <f>'[1]TABLA 4.8 Por tamaño'!K18</f>
        <v>576.55799999999999</v>
      </c>
      <c r="L20" s="95">
        <f>'[1]TABLA 4.8 Por tamaño'!L18</f>
        <v>618.42449999999997</v>
      </c>
    </row>
    <row r="21" spans="2:12" ht="20" customHeight="1" x14ac:dyDescent="0.55000000000000004">
      <c r="B21" s="94" t="str">
        <f>'[1]TABLA 4.8 Por tamaño'!B19</f>
        <v>UPA Hospital de día</v>
      </c>
      <c r="C21" s="95">
        <f>'[1]TABLA 4.8 Por tamaño'!C19</f>
        <v>1488.1792499999999</v>
      </c>
      <c r="D21" s="95">
        <f>'[1]TABLA 4.8 Por tamaño'!D19</f>
        <v>1482.636</v>
      </c>
      <c r="E21" s="95">
        <f>'[1]TABLA 4.8 Por tamaño'!E19</f>
        <v>1558.9672499999999</v>
      </c>
      <c r="F21" s="95">
        <f>'[1]TABLA 4.8 Por tamaño'!F19</f>
        <v>1538.83575</v>
      </c>
      <c r="G21" s="95">
        <f>'[1]TABLA 4.8 Por tamaño'!G19</f>
        <v>1608.3967500000001</v>
      </c>
      <c r="H21" s="95">
        <f>'[1]TABLA 4.8 Por tamaño'!H19</f>
        <v>1827.8497500000001</v>
      </c>
      <c r="I21" s="95">
        <f>'[1]TABLA 4.8 Por tamaño'!I19</f>
        <v>1695.94875</v>
      </c>
      <c r="J21" s="95">
        <f>'[1]TABLA 4.8 Por tamaño'!J19</f>
        <v>1800.2137499999999</v>
      </c>
      <c r="K21" s="95">
        <f>'[1]TABLA 4.8 Por tamaño'!K19</f>
        <v>1894.296</v>
      </c>
      <c r="L21" s="95">
        <f>'[1]TABLA 4.8 Por tamaño'!L19</f>
        <v>2104.6844999999998</v>
      </c>
    </row>
    <row r="22" spans="2:12" ht="20" customHeight="1" thickBot="1" x14ac:dyDescent="0.6">
      <c r="B22" s="66" t="str">
        <f>'[1]TABLA 4.8 Por tamaño'!B20</f>
        <v>Privados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 ht="20" customHeight="1" thickTop="1" x14ac:dyDescent="0.55000000000000004">
      <c r="B23" s="98" t="str">
        <f>'[1]TABLA 4.8 Por tamaño'!B21</f>
        <v>No hay hospitales en esta categoría</v>
      </c>
      <c r="C23" s="95">
        <f>'[1]TABLA 4.8 Por tamaño'!C21</f>
        <v>0</v>
      </c>
      <c r="D23" s="95">
        <f>'[1]TABLA 4.8 Por tamaño'!D21</f>
        <v>0</v>
      </c>
      <c r="E23" s="95">
        <f>'[1]TABLA 4.8 Por tamaño'!E21</f>
        <v>0</v>
      </c>
      <c r="F23" s="95">
        <f>'[1]TABLA 4.8 Por tamaño'!F21</f>
        <v>0</v>
      </c>
      <c r="G23" s="95">
        <f>'[1]TABLA 4.8 Por tamaño'!G21</f>
        <v>0</v>
      </c>
      <c r="H23" s="95">
        <f>'[1]TABLA 4.8 Por tamaño'!H21</f>
        <v>0</v>
      </c>
      <c r="I23" s="95">
        <f>'[1]TABLA 4.8 Por tamaño'!I21</f>
        <v>0</v>
      </c>
      <c r="J23" s="95">
        <f>'[1]TABLA 4.8 Por tamaño'!J21</f>
        <v>0</v>
      </c>
      <c r="K23" s="95">
        <f>'[1]TABLA 4.8 Por tamaño'!K21</f>
        <v>0</v>
      </c>
      <c r="L23" s="95">
        <f>'[1]TABLA 4.8 Por tamaño'!L21</f>
        <v>0</v>
      </c>
    </row>
    <row r="24" spans="2:12" ht="20" customHeight="1" x14ac:dyDescent="0.55000000000000004">
      <c r="C24" s="73"/>
    </row>
    <row r="25" spans="2:12" ht="20" customHeight="1" x14ac:dyDescent="0.55000000000000004">
      <c r="B25" s="88" t="str">
        <f>'[1]TABLA 4.8 Por tamaño'!B22</f>
        <v>200-500 Camas</v>
      </c>
      <c r="C25" s="52">
        <f>'[1]TABLA 4.8 Por tamaño'!C22</f>
        <v>2014</v>
      </c>
      <c r="D25" s="52">
        <f>'[1]TABLA 4.8 Por tamaño'!D22</f>
        <v>2015</v>
      </c>
      <c r="E25" s="52">
        <f>'[1]TABLA 4.8 Por tamaño'!E22</f>
        <v>2016</v>
      </c>
      <c r="F25" s="52">
        <f>'[1]TABLA 4.8 Por tamaño'!F22</f>
        <v>2017</v>
      </c>
      <c r="G25" s="52">
        <f>'[1]TABLA 4.8 Por tamaño'!G22</f>
        <v>2018</v>
      </c>
      <c r="H25" s="52">
        <f>'[1]TABLA 4.8 Por tamaño'!H22</f>
        <v>2019</v>
      </c>
      <c r="I25" s="52">
        <f>'[1]TABLA 4.8 Por tamaño'!I22</f>
        <v>2020</v>
      </c>
      <c r="J25" s="52">
        <f>'[1]TABLA 4.8 Por tamaño'!J22</f>
        <v>2021</v>
      </c>
      <c r="K25" s="52">
        <f>'[1]TABLA 4.8 Por tamaño'!K22</f>
        <v>2022</v>
      </c>
      <c r="L25" s="52">
        <f>'[1]TABLA 4.8 Por tamaño'!L22</f>
        <v>2023</v>
      </c>
    </row>
    <row r="26" spans="2:12" ht="20" customHeight="1" thickBot="1" x14ac:dyDescent="0.6">
      <c r="B26" s="66" t="str">
        <f>'[1]TABLA 4.8 Por tamaño'!B23</f>
        <v>Públicos-SNS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 ht="20" customHeight="1" thickTop="1" x14ac:dyDescent="0.55000000000000004">
      <c r="B27" s="94" t="str">
        <f>'[1]TABLA 4.8 Por tamaño'!B24</f>
        <v>UPA Hospitalización</v>
      </c>
      <c r="C27" s="95">
        <f>'[1]TABLA 4.8 Por tamaño'!C24</f>
        <v>9867.1834500000004</v>
      </c>
      <c r="D27" s="95">
        <f>'[1]TABLA 4.8 Por tamaño'!D24</f>
        <v>9603.6641999999993</v>
      </c>
      <c r="E27" s="95">
        <f>'[1]TABLA 4.8 Por tamaño'!E24</f>
        <v>9447.7160999999996</v>
      </c>
      <c r="F27" s="95">
        <f>'[1]TABLA 4.8 Por tamaño'!F24</f>
        <v>9675.8690000000006</v>
      </c>
      <c r="G27" s="95">
        <f>'[1]TABLA 4.8 Por tamaño'!G24</f>
        <v>10215.27485</v>
      </c>
      <c r="H27" s="95">
        <f>'[1]TABLA 4.8 Por tamaño'!H24</f>
        <v>10268.32245</v>
      </c>
      <c r="I27" s="95">
        <f>'[1]TABLA 4.8 Por tamaño'!I24</f>
        <v>9319.8181000000004</v>
      </c>
      <c r="J27" s="95">
        <f>'[1]TABLA 4.8 Por tamaño'!J24</f>
        <v>9945.6825000000008</v>
      </c>
      <c r="K27" s="95">
        <f>'[1]TABLA 4.8 Por tamaño'!K24</f>
        <v>9774.5069999999996</v>
      </c>
      <c r="L27" s="95">
        <f>'[1]TABLA 4.8 Por tamaño'!L24</f>
        <v>9841.1075500000006</v>
      </c>
    </row>
    <row r="28" spans="2:12" ht="20" customHeight="1" x14ac:dyDescent="0.55000000000000004">
      <c r="B28" s="94" t="str">
        <f>'[1]TABLA 4.8 Por tamaño'!B25</f>
        <v>UPA Urgencia no Ingresada</v>
      </c>
      <c r="C28" s="95">
        <f>'[1]TABLA 4.8 Por tamaño'!C25</f>
        <v>3045.3249999999998</v>
      </c>
      <c r="D28" s="95">
        <f>'[1]TABLA 4.8 Por tamaño'!D25</f>
        <v>3019.723</v>
      </c>
      <c r="E28" s="95">
        <f>'[1]TABLA 4.8 Por tamaño'!E25</f>
        <v>3115.5259999999998</v>
      </c>
      <c r="F28" s="95">
        <f>'[1]TABLA 4.8 Por tamaño'!F25</f>
        <v>3269.6509999999998</v>
      </c>
      <c r="G28" s="95">
        <f>'[1]TABLA 4.8 Por tamaño'!G25</f>
        <v>3408.9805000000001</v>
      </c>
      <c r="H28" s="95">
        <f>'[1]TABLA 4.8 Por tamaño'!H25</f>
        <v>3520.2575000000002</v>
      </c>
      <c r="I28" s="95">
        <f>'[1]TABLA 4.8 Por tamaño'!I25</f>
        <v>2413.3690000000001</v>
      </c>
      <c r="J28" s="95">
        <f>'[1]TABLA 4.8 Por tamaño'!J25</f>
        <v>2971.8474999999999</v>
      </c>
      <c r="K28" s="95">
        <f>'[1]TABLA 4.8 Por tamaño'!K25</f>
        <v>3411.4679999999998</v>
      </c>
      <c r="L28" s="95">
        <f>'[1]TABLA 4.8 Por tamaño'!L25</f>
        <v>3627.7745</v>
      </c>
    </row>
    <row r="29" spans="2:12" ht="20" customHeight="1" x14ac:dyDescent="0.55000000000000004">
      <c r="B29" s="94" t="str">
        <f>'[1]TABLA 4.8 Por tamaño'!B26</f>
        <v>UPA Consultas totales</v>
      </c>
      <c r="C29" s="95">
        <f>'[1]TABLA 4.8 Por tamaño'!C26</f>
        <v>4472.7931500000004</v>
      </c>
      <c r="D29" s="95">
        <f>'[1]TABLA 4.8 Por tamaño'!D26</f>
        <v>4399.4976500000002</v>
      </c>
      <c r="E29" s="95">
        <f>'[1]TABLA 4.8 Por tamaño'!E26</f>
        <v>4336.5464000000002</v>
      </c>
      <c r="F29" s="95">
        <f>'[1]TABLA 4.8 Por tamaño'!F26</f>
        <v>4509.3567000000003</v>
      </c>
      <c r="G29" s="95">
        <f>'[1]TABLA 4.8 Por tamaño'!G26</f>
        <v>4787.8338999999996</v>
      </c>
      <c r="H29" s="95">
        <f>'[1]TABLA 4.8 Por tamaño'!H26</f>
        <v>4816.6246000000001</v>
      </c>
      <c r="I29" s="95">
        <f>'[1]TABLA 4.8 Por tamaño'!I26</f>
        <v>3847.5472500000001</v>
      </c>
      <c r="J29" s="95">
        <f>'[1]TABLA 4.8 Por tamaño'!J26</f>
        <v>4410.6938499999997</v>
      </c>
      <c r="K29" s="95">
        <f>'[1]TABLA 4.8 Por tamaño'!K26</f>
        <v>4555.6235999999999</v>
      </c>
      <c r="L29" s="95">
        <f>'[1]TABLA 4.8 Por tamaño'!L26</f>
        <v>4708.0731500000002</v>
      </c>
    </row>
    <row r="30" spans="2:12" ht="20" customHeight="1" x14ac:dyDescent="0.55000000000000004">
      <c r="B30" s="94" t="str">
        <f>'[1]TABLA 4.8 Por tamaño'!B27</f>
        <v>UPA CMA</v>
      </c>
      <c r="C30" s="95">
        <f>'[1]TABLA 4.8 Por tamaño'!C27</f>
        <v>576.28200000000004</v>
      </c>
      <c r="D30" s="95">
        <f>'[1]TABLA 4.8 Por tamaño'!D27</f>
        <v>563.15549999999996</v>
      </c>
      <c r="E30" s="95">
        <f>'[1]TABLA 4.8 Por tamaño'!E27</f>
        <v>538.32299999999998</v>
      </c>
      <c r="F30" s="95">
        <f>'[1]TABLA 4.8 Por tamaño'!F27</f>
        <v>577.39499999999998</v>
      </c>
      <c r="G30" s="95">
        <f>'[1]TABLA 4.8 Por tamaño'!G27</f>
        <v>605.94749999999999</v>
      </c>
      <c r="H30" s="95">
        <f>'[1]TABLA 4.8 Por tamaño'!H27</f>
        <v>629.30550000000005</v>
      </c>
      <c r="I30" s="95">
        <f>'[1]TABLA 4.8 Por tamaño'!I27</f>
        <v>443.3295</v>
      </c>
      <c r="J30" s="95">
        <f>'[1]TABLA 4.8 Por tamaño'!J27</f>
        <v>535.26149999999996</v>
      </c>
      <c r="K30" s="95">
        <f>'[1]TABLA 4.8 Por tamaño'!K27</f>
        <v>610.53</v>
      </c>
      <c r="L30" s="95">
        <f>'[1]TABLA 4.8 Por tamaño'!L27</f>
        <v>668.84699999999998</v>
      </c>
    </row>
    <row r="31" spans="2:12" ht="20" customHeight="1" x14ac:dyDescent="0.55000000000000004">
      <c r="B31" s="94" t="str">
        <f>'[1]TABLA 4.8 Por tamaño'!B28</f>
        <v>UPA Hospital de día</v>
      </c>
      <c r="C31" s="95">
        <f>'[1]TABLA 4.8 Por tamaño'!C28</f>
        <v>1355.0677499999999</v>
      </c>
      <c r="D31" s="95">
        <f>'[1]TABLA 4.8 Por tamaño'!D28</f>
        <v>1333.93425</v>
      </c>
      <c r="E31" s="95">
        <f>'[1]TABLA 4.8 Por tamaño'!E28</f>
        <v>1367.9782499999999</v>
      </c>
      <c r="F31" s="95">
        <f>'[1]TABLA 4.8 Por tamaño'!F28</f>
        <v>1426.69425</v>
      </c>
      <c r="G31" s="95">
        <f>'[1]TABLA 4.8 Por tamaño'!G28</f>
        <v>1524.6765</v>
      </c>
      <c r="H31" s="95">
        <f>'[1]TABLA 4.8 Por tamaño'!H28</f>
        <v>1591.47525</v>
      </c>
      <c r="I31" s="95">
        <f>'[1]TABLA 4.8 Por tamaño'!I28</f>
        <v>1399.9402500000001</v>
      </c>
      <c r="J31" s="95">
        <f>'[1]TABLA 4.8 Por tamaño'!J28</f>
        <v>1595.6782499999999</v>
      </c>
      <c r="K31" s="95">
        <f>'[1]TABLA 4.8 Por tamaño'!K28</f>
        <v>1598.89725</v>
      </c>
      <c r="L31" s="95">
        <f>'[1]TABLA 4.8 Por tamaño'!L28</f>
        <v>1722.0967499999999</v>
      </c>
    </row>
    <row r="32" spans="2:12" ht="20" customHeight="1" thickBot="1" x14ac:dyDescent="0.6">
      <c r="B32" s="66" t="str">
        <f>'[1]TABLA 4.8 Por tamaño'!B29</f>
        <v>Privados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 ht="20" customHeight="1" thickTop="1" x14ac:dyDescent="0.55000000000000004">
      <c r="B33" s="94" t="str">
        <f>'[1]TABLA 4.8 Por tamaño'!B30</f>
        <v>UPA Hospitalización</v>
      </c>
      <c r="C33" s="95">
        <f>'[1]TABLA 4.8 Por tamaño'!C30</f>
        <v>1232.9999</v>
      </c>
      <c r="D33" s="95">
        <f>'[1]TABLA 4.8 Por tamaño'!D30</f>
        <v>1246.4391499999999</v>
      </c>
      <c r="E33" s="95">
        <f>'[1]TABLA 4.8 Por tamaño'!E30</f>
        <v>1327.1619000000001</v>
      </c>
      <c r="F33" s="95">
        <f>'[1]TABLA 4.8 Por tamaño'!F30</f>
        <v>1219.2553499999999</v>
      </c>
      <c r="G33" s="95">
        <f>'[1]TABLA 4.8 Por tamaño'!G30</f>
        <v>1046.3729000000001</v>
      </c>
      <c r="H33" s="95">
        <f>'[1]TABLA 4.8 Por tamaño'!H30</f>
        <v>1069.7271000000001</v>
      </c>
      <c r="I33" s="95">
        <f>'[1]TABLA 4.8 Por tamaño'!I30</f>
        <v>826.11419999999998</v>
      </c>
      <c r="J33" s="95">
        <f>'[1]TABLA 4.8 Por tamaño'!J30</f>
        <v>937.41380000000004</v>
      </c>
      <c r="K33" s="95">
        <f>'[1]TABLA 4.8 Por tamaño'!K30</f>
        <v>790.61320000000001</v>
      </c>
      <c r="L33" s="95">
        <f>'[1]TABLA 4.8 Por tamaño'!L30</f>
        <v>889.89604999999995</v>
      </c>
    </row>
    <row r="34" spans="2:12" ht="20" customHeight="1" x14ac:dyDescent="0.55000000000000004">
      <c r="B34" s="94" t="str">
        <f>'[1]TABLA 4.8 Por tamaño'!B31</f>
        <v>UPA Urgencia no Ingresada</v>
      </c>
      <c r="C34" s="95">
        <f>'[1]TABLA 4.8 Por tamaño'!C31</f>
        <v>344.03050000000002</v>
      </c>
      <c r="D34" s="95">
        <f>'[1]TABLA 4.8 Por tamaño'!D31</f>
        <v>344.18549999999999</v>
      </c>
      <c r="E34" s="95">
        <f>'[1]TABLA 4.8 Por tamaño'!E31</f>
        <v>420.88499999999999</v>
      </c>
      <c r="F34" s="95">
        <f>'[1]TABLA 4.8 Por tamaño'!F31</f>
        <v>395.82100000000003</v>
      </c>
      <c r="G34" s="95">
        <f>'[1]TABLA 4.8 Por tamaño'!G31</f>
        <v>331.48099999999999</v>
      </c>
      <c r="H34" s="95">
        <f>'[1]TABLA 4.8 Por tamaño'!H31</f>
        <v>331.30900000000003</v>
      </c>
      <c r="I34" s="95">
        <f>'[1]TABLA 4.8 Por tamaño'!I31</f>
        <v>214.17500000000001</v>
      </c>
      <c r="J34" s="95">
        <f>'[1]TABLA 4.8 Por tamaño'!J31</f>
        <v>329.66399999999999</v>
      </c>
      <c r="K34" s="95">
        <f>'[1]TABLA 4.8 Por tamaño'!K31</f>
        <v>330.25049999999999</v>
      </c>
      <c r="L34" s="95">
        <f>'[1]TABLA 4.8 Por tamaño'!L31</f>
        <v>375.33850000000001</v>
      </c>
    </row>
    <row r="35" spans="2:12" ht="20" customHeight="1" x14ac:dyDescent="0.55000000000000004">
      <c r="B35" s="94" t="str">
        <f>'[1]TABLA 4.8 Por tamaño'!B32</f>
        <v>UPA Consultas totales</v>
      </c>
      <c r="C35" s="95">
        <f>'[1]TABLA 4.8 Por tamaño'!C32</f>
        <v>301.97874999999999</v>
      </c>
      <c r="D35" s="95">
        <f>'[1]TABLA 4.8 Por tamaño'!D32</f>
        <v>285.14269999999999</v>
      </c>
      <c r="E35" s="95">
        <f>'[1]TABLA 4.8 Por tamaño'!E32</f>
        <v>398.20035000000001</v>
      </c>
      <c r="F35" s="95">
        <f>'[1]TABLA 4.8 Por tamaño'!F32</f>
        <v>341.94330000000002</v>
      </c>
      <c r="G35" s="95">
        <f>'[1]TABLA 4.8 Por tamaño'!G32</f>
        <v>291.52940000000001</v>
      </c>
      <c r="H35" s="95">
        <f>'[1]TABLA 4.8 Por tamaño'!H32</f>
        <v>321.09089999999998</v>
      </c>
      <c r="I35" s="95">
        <f>'[1]TABLA 4.8 Por tamaño'!I32</f>
        <v>280.97489999999999</v>
      </c>
      <c r="J35" s="95">
        <f>'[1]TABLA 4.8 Por tamaño'!J32</f>
        <v>494.71584999999999</v>
      </c>
      <c r="K35" s="95">
        <f>'[1]TABLA 4.8 Por tamaño'!K32</f>
        <v>450.49119999999999</v>
      </c>
      <c r="L35" s="95">
        <f>'[1]TABLA 4.8 Por tamaño'!L32</f>
        <v>532.68619999999999</v>
      </c>
    </row>
    <row r="36" spans="2:12" ht="20" customHeight="1" x14ac:dyDescent="0.55000000000000004">
      <c r="B36" s="94" t="str">
        <f>'[1]TABLA 4.8 Por tamaño'!B33</f>
        <v>UPA CMA</v>
      </c>
      <c r="C36" s="95">
        <f>'[1]TABLA 4.8 Por tamaño'!C33</f>
        <v>62.691000000000003</v>
      </c>
      <c r="D36" s="95">
        <f>'[1]TABLA 4.8 Por tamaño'!D33</f>
        <v>64.594499999999996</v>
      </c>
      <c r="E36" s="95">
        <f>'[1]TABLA 4.8 Por tamaño'!E33</f>
        <v>90.126000000000005</v>
      </c>
      <c r="F36" s="95">
        <f>'[1]TABLA 4.8 Por tamaño'!F33</f>
        <v>73.393500000000003</v>
      </c>
      <c r="G36" s="95">
        <f>'[1]TABLA 4.8 Por tamaño'!G33</f>
        <v>60.954000000000001</v>
      </c>
      <c r="H36" s="95">
        <f>'[1]TABLA 4.8 Por tamaño'!H33</f>
        <v>66.561000000000007</v>
      </c>
      <c r="I36" s="95">
        <f>'[1]TABLA 4.8 Por tamaño'!I33</f>
        <v>46.051499999999997</v>
      </c>
      <c r="J36" s="95">
        <f>'[1]TABLA 4.8 Por tamaño'!J33</f>
        <v>61.601999999999997</v>
      </c>
      <c r="K36" s="95">
        <f>'[1]TABLA 4.8 Por tamaño'!K33</f>
        <v>64.025999999999996</v>
      </c>
      <c r="L36" s="95">
        <f>'[1]TABLA 4.8 Por tamaño'!L33</f>
        <v>85.881</v>
      </c>
    </row>
    <row r="37" spans="2:12" ht="20" customHeight="1" x14ac:dyDescent="0.55000000000000004">
      <c r="B37" s="94" t="str">
        <f>'[1]TABLA 4.8 Por tamaño'!B34</f>
        <v>UPA Hospital de día</v>
      </c>
      <c r="C37" s="95">
        <f>'[1]TABLA 4.8 Por tamaño'!C34</f>
        <v>50.775750000000002</v>
      </c>
      <c r="D37" s="95">
        <f>'[1]TABLA 4.8 Por tamaño'!D34</f>
        <v>50.34975</v>
      </c>
      <c r="E37" s="95">
        <f>'[1]TABLA 4.8 Por tamaño'!E34</f>
        <v>57.310499999999998</v>
      </c>
      <c r="F37" s="95">
        <f>'[1]TABLA 4.8 Por tamaño'!F34</f>
        <v>55.806750000000001</v>
      </c>
      <c r="G37" s="95">
        <f>'[1]TABLA 4.8 Por tamaño'!G34</f>
        <v>56.416499999999999</v>
      </c>
      <c r="H37" s="95">
        <f>'[1]TABLA 4.8 Por tamaño'!H34</f>
        <v>58.171500000000002</v>
      </c>
      <c r="I37" s="95">
        <f>'[1]TABLA 4.8 Por tamaño'!I34</f>
        <v>41.529000000000003</v>
      </c>
      <c r="J37" s="95">
        <f>'[1]TABLA 4.8 Por tamaño'!J34</f>
        <v>53.082749999999997</v>
      </c>
      <c r="K37" s="95">
        <f>'[1]TABLA 4.8 Por tamaño'!K34</f>
        <v>65.460750000000004</v>
      </c>
      <c r="L37" s="95">
        <f>'[1]TABLA 4.8 Por tamaño'!L34</f>
        <v>74.879249999999999</v>
      </c>
    </row>
    <row r="38" spans="2:12" ht="20" customHeight="1" x14ac:dyDescent="0.55000000000000004">
      <c r="C38" s="73"/>
    </row>
    <row r="39" spans="2:12" ht="20" customHeight="1" x14ac:dyDescent="0.55000000000000004">
      <c r="B39" s="88" t="str">
        <f>'[1]TABLA 4.8 Por tamaño'!B35</f>
        <v>Menos de 200 Camas</v>
      </c>
      <c r="C39" s="52">
        <f>'[1]TABLA 4.8 Por tamaño'!C35</f>
        <v>2014</v>
      </c>
      <c r="D39" s="52">
        <f>'[1]TABLA 4.8 Por tamaño'!D35</f>
        <v>2015</v>
      </c>
      <c r="E39" s="52">
        <f>'[1]TABLA 4.8 Por tamaño'!E35</f>
        <v>2016</v>
      </c>
      <c r="F39" s="52">
        <f>'[1]TABLA 4.8 Por tamaño'!F35</f>
        <v>2017</v>
      </c>
      <c r="G39" s="52">
        <f>'[1]TABLA 4.8 Por tamaño'!G35</f>
        <v>2018</v>
      </c>
      <c r="H39" s="52">
        <f>'[1]TABLA 4.8 Por tamaño'!H35</f>
        <v>2019</v>
      </c>
      <c r="I39" s="52">
        <f>'[1]TABLA 4.8 Por tamaño'!I35</f>
        <v>2020</v>
      </c>
      <c r="J39" s="52">
        <f>'[1]TABLA 4.8 Por tamaño'!J35</f>
        <v>2021</v>
      </c>
      <c r="K39" s="52">
        <f>'[1]TABLA 4.8 Por tamaño'!K35</f>
        <v>2022</v>
      </c>
      <c r="L39" s="52">
        <f>'[1]TABLA 4.8 Por tamaño'!L35</f>
        <v>2023</v>
      </c>
    </row>
    <row r="40" spans="2:12" ht="20" customHeight="1" thickBot="1" x14ac:dyDescent="0.6">
      <c r="B40" s="66" t="str">
        <f>'[1]TABLA 4.8 Por tamaño'!B36</f>
        <v>Públicos-SNS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 ht="20" customHeight="1" thickTop="1" x14ac:dyDescent="0.55000000000000004">
      <c r="B41" s="94" t="str">
        <f>'[1]TABLA 4.8 Por tamaño'!B37</f>
        <v>UPA Hospitalización</v>
      </c>
      <c r="C41" s="95">
        <f>'[1]TABLA 4.8 Por tamaño'!C37</f>
        <v>4019.8638500000002</v>
      </c>
      <c r="D41" s="95">
        <f>'[1]TABLA 4.8 Por tamaño'!D37</f>
        <v>4159.9235500000004</v>
      </c>
      <c r="E41" s="95">
        <f>'[1]TABLA 4.8 Por tamaño'!E37</f>
        <v>4078.5799000000002</v>
      </c>
      <c r="F41" s="95">
        <f>'[1]TABLA 4.8 Por tamaño'!F37</f>
        <v>3957.6145999999999</v>
      </c>
      <c r="G41" s="95">
        <f>'[1]TABLA 4.8 Por tamaño'!G37</f>
        <v>4054.2791499999998</v>
      </c>
      <c r="H41" s="95">
        <f>'[1]TABLA 4.8 Por tamaño'!H37</f>
        <v>3963.9173500000002</v>
      </c>
      <c r="I41" s="95">
        <f>'[1]TABLA 4.8 Por tamaño'!I37</f>
        <v>3675.5459500000002</v>
      </c>
      <c r="J41" s="95">
        <f>'[1]TABLA 4.8 Por tamaño'!J37</f>
        <v>3798.6381500000002</v>
      </c>
      <c r="K41" s="95">
        <f>'[1]TABLA 4.8 Por tamaño'!K37</f>
        <v>3875.9735500000002</v>
      </c>
      <c r="L41" s="95">
        <f>'[1]TABLA 4.8 Por tamaño'!L37</f>
        <v>3989.3343500000001</v>
      </c>
    </row>
    <row r="42" spans="2:12" ht="20" customHeight="1" x14ac:dyDescent="0.55000000000000004">
      <c r="B42" s="94" t="str">
        <f>'[1]TABLA 4.8 Por tamaño'!B38</f>
        <v>UPA Urgencia no Ingresada</v>
      </c>
      <c r="C42" s="95">
        <f>'[1]TABLA 4.8 Por tamaño'!C38</f>
        <v>1919.452</v>
      </c>
      <c r="D42" s="95">
        <f>'[1]TABLA 4.8 Por tamaño'!D38</f>
        <v>2043.3465000000001</v>
      </c>
      <c r="E42" s="95">
        <f>'[1]TABLA 4.8 Por tamaño'!E38</f>
        <v>2117.8939999999998</v>
      </c>
      <c r="F42" s="95">
        <f>'[1]TABLA 4.8 Por tamaño'!F38</f>
        <v>2059.8065000000001</v>
      </c>
      <c r="G42" s="95">
        <f>'[1]TABLA 4.8 Por tamaño'!G38</f>
        <v>2146.7285000000002</v>
      </c>
      <c r="H42" s="95">
        <f>'[1]TABLA 4.8 Por tamaño'!H38</f>
        <v>2213.1745000000001</v>
      </c>
      <c r="I42" s="95">
        <f>'[1]TABLA 4.8 Por tamaño'!I38</f>
        <v>1616.9490000000001</v>
      </c>
      <c r="J42" s="95">
        <f>'[1]TABLA 4.8 Por tamaño'!J38</f>
        <v>1944.2239999999999</v>
      </c>
      <c r="K42" s="95">
        <f>'[1]TABLA 4.8 Por tamaño'!K38</f>
        <v>1944.0005000000001</v>
      </c>
      <c r="L42" s="95">
        <f>'[1]TABLA 4.8 Por tamaño'!L38</f>
        <v>2021.0145</v>
      </c>
    </row>
    <row r="43" spans="2:12" ht="20" customHeight="1" x14ac:dyDescent="0.55000000000000004">
      <c r="B43" s="94" t="str">
        <f>'[1]TABLA 4.8 Por tamaño'!B39</f>
        <v>UPA Consultas totales</v>
      </c>
      <c r="C43" s="95">
        <f>'[1]TABLA 4.8 Por tamaño'!C39</f>
        <v>2336.3901500000002</v>
      </c>
      <c r="D43" s="95">
        <f>'[1]TABLA 4.8 Por tamaño'!D39</f>
        <v>2395.7554500000001</v>
      </c>
      <c r="E43" s="95">
        <f>'[1]TABLA 4.8 Por tamaño'!E39</f>
        <v>2375.14365</v>
      </c>
      <c r="F43" s="95">
        <f>'[1]TABLA 4.8 Por tamaño'!F39</f>
        <v>2301.3260500000001</v>
      </c>
      <c r="G43" s="95">
        <f>'[1]TABLA 4.8 Por tamaño'!G39</f>
        <v>2371.33475</v>
      </c>
      <c r="H43" s="95">
        <f>'[1]TABLA 4.8 Por tamaño'!H39</f>
        <v>2400.2512999999999</v>
      </c>
      <c r="I43" s="95">
        <f>'[1]TABLA 4.8 Por tamaño'!I39</f>
        <v>2030.00695</v>
      </c>
      <c r="J43" s="95">
        <f>'[1]TABLA 4.8 Por tamaño'!J39</f>
        <v>2341.4297999999999</v>
      </c>
      <c r="K43" s="95">
        <f>'[1]TABLA 4.8 Por tamaño'!K39</f>
        <v>2284.6842000000001</v>
      </c>
      <c r="L43" s="95">
        <f>'[1]TABLA 4.8 Por tamaño'!L39</f>
        <v>2444.3193500000002</v>
      </c>
    </row>
    <row r="44" spans="2:12" ht="20" customHeight="1" x14ac:dyDescent="0.55000000000000004">
      <c r="B44" s="94" t="str">
        <f>'[1]TABLA 4.8 Por tamaño'!B40</f>
        <v>UPA CMA</v>
      </c>
      <c r="C44" s="95">
        <f>'[1]TABLA 4.8 Por tamaño'!C40</f>
        <v>379.83300000000003</v>
      </c>
      <c r="D44" s="95">
        <f>'[1]TABLA 4.8 Por tamaño'!D40</f>
        <v>410.73599999999999</v>
      </c>
      <c r="E44" s="95">
        <f>'[1]TABLA 4.8 Por tamaño'!E40</f>
        <v>398.18700000000001</v>
      </c>
      <c r="F44" s="95">
        <f>'[1]TABLA 4.8 Por tamaño'!F40</f>
        <v>408.03750000000002</v>
      </c>
      <c r="G44" s="95">
        <f>'[1]TABLA 4.8 Por tamaño'!G40</f>
        <v>413.3295</v>
      </c>
      <c r="H44" s="95">
        <f>'[1]TABLA 4.8 Por tamaño'!H40</f>
        <v>417.81900000000002</v>
      </c>
      <c r="I44" s="95">
        <f>'[1]TABLA 4.8 Por tamaño'!I40</f>
        <v>315.51900000000001</v>
      </c>
      <c r="J44" s="95">
        <f>'[1]TABLA 4.8 Por tamaño'!J40</f>
        <v>393.24599999999998</v>
      </c>
      <c r="K44" s="95">
        <f>'[1]TABLA 4.8 Por tamaño'!K40</f>
        <v>399.40800000000002</v>
      </c>
      <c r="L44" s="95">
        <f>'[1]TABLA 4.8 Por tamaño'!L40</f>
        <v>452.38350000000003</v>
      </c>
    </row>
    <row r="45" spans="2:12" ht="20" customHeight="1" x14ac:dyDescent="0.55000000000000004">
      <c r="B45" s="98" t="str">
        <f>'[1]TABLA 4.8 Por tamaño'!B41</f>
        <v>UPA Hospital de día</v>
      </c>
      <c r="C45" s="95">
        <f>'[1]TABLA 4.8 Por tamaño'!C41</f>
        <v>528.06825000000003</v>
      </c>
      <c r="D45" s="95">
        <f>'[1]TABLA 4.8 Por tamaño'!D41</f>
        <v>565.31550000000004</v>
      </c>
      <c r="E45" s="95">
        <f>'[1]TABLA 4.8 Por tamaño'!E41</f>
        <v>618.59775000000002</v>
      </c>
      <c r="F45" s="95">
        <f>'[1]TABLA 4.8 Por tamaño'!F41</f>
        <v>627.78075000000001</v>
      </c>
      <c r="G45" s="95">
        <f>'[1]TABLA 4.8 Por tamaño'!G41</f>
        <v>677.76975000000004</v>
      </c>
      <c r="H45" s="95">
        <f>'[1]TABLA 4.8 Por tamaño'!H41</f>
        <v>710.13374999999996</v>
      </c>
      <c r="I45" s="95">
        <f>'[1]TABLA 4.8 Por tamaño'!I41</f>
        <v>624.97950000000003</v>
      </c>
      <c r="J45" s="95">
        <f>'[1]TABLA 4.8 Por tamaño'!J41</f>
        <v>702.76350000000002</v>
      </c>
      <c r="K45" s="95">
        <f>'[1]TABLA 4.8 Por tamaño'!K41</f>
        <v>724.58325000000002</v>
      </c>
      <c r="L45" s="95">
        <f>'[1]TABLA 4.8 Por tamaño'!L41</f>
        <v>804.45</v>
      </c>
    </row>
    <row r="46" spans="2:12" ht="20" customHeight="1" thickBot="1" x14ac:dyDescent="0.6">
      <c r="B46" s="66" t="str">
        <f>'[1]TABLA 4.8 Por tamaño'!B42</f>
        <v>Privados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 ht="20" customHeight="1" thickTop="1" x14ac:dyDescent="0.55000000000000004">
      <c r="B47" s="94" t="str">
        <f>'[1]TABLA 4.8 Por tamaño'!B43</f>
        <v>UPA Hospitalización</v>
      </c>
      <c r="C47" s="95">
        <f>'[1]TABLA 4.8 Por tamaño'!C43</f>
        <v>5107.6840000000002</v>
      </c>
      <c r="D47" s="95">
        <f>'[1]TABLA 4.8 Por tamaño'!D43</f>
        <v>5062.6699500000004</v>
      </c>
      <c r="E47" s="95">
        <f>'[1]TABLA 4.8 Por tamaño'!E43</f>
        <v>5090.3008</v>
      </c>
      <c r="F47" s="95">
        <f>'[1]TABLA 4.8 Por tamaño'!F43</f>
        <v>5044.2887499999997</v>
      </c>
      <c r="G47" s="95">
        <f>'[1]TABLA 4.8 Por tamaño'!G43</f>
        <v>5011.0168999999996</v>
      </c>
      <c r="H47" s="95">
        <f>'[1]TABLA 4.8 Por tamaño'!H43</f>
        <v>4899.1671999999999</v>
      </c>
      <c r="I47" s="95">
        <f>'[1]TABLA 4.8 Por tamaño'!I43</f>
        <v>4641.3903499999997</v>
      </c>
      <c r="J47" s="95">
        <f>'[1]TABLA 4.8 Por tamaño'!J43</f>
        <v>4637.6795000000002</v>
      </c>
      <c r="K47" s="95">
        <f>'[1]TABLA 4.8 Por tamaño'!K43</f>
        <v>4563.1377499999999</v>
      </c>
      <c r="L47" s="95">
        <f>'[1]TABLA 4.8 Por tamaño'!L43</f>
        <v>4345.8651499999996</v>
      </c>
    </row>
    <row r="48" spans="2:12" ht="20" customHeight="1" x14ac:dyDescent="0.55000000000000004">
      <c r="B48" s="94" t="str">
        <f>'[1]TABLA 4.8 Por tamaño'!B44</f>
        <v>UPA Urgencia no Ingresada</v>
      </c>
      <c r="C48" s="95">
        <f>'[1]TABLA 4.8 Por tamaño'!C44</f>
        <v>2513.5304999999998</v>
      </c>
      <c r="D48" s="95">
        <f>'[1]TABLA 4.8 Por tamaño'!D44</f>
        <v>2744.5455000000002</v>
      </c>
      <c r="E48" s="95">
        <f>'[1]TABLA 4.8 Por tamaño'!E44</f>
        <v>2925.212</v>
      </c>
      <c r="F48" s="95">
        <f>'[1]TABLA 4.8 Por tamaño'!F44</f>
        <v>3054.194</v>
      </c>
      <c r="G48" s="95">
        <f>'[1]TABLA 4.8 Por tamaño'!G44</f>
        <v>3147.3654999999999</v>
      </c>
      <c r="H48" s="95">
        <f>'[1]TABLA 4.8 Por tamaño'!H44</f>
        <v>3293.172</v>
      </c>
      <c r="I48" s="95">
        <f>'[1]TABLA 4.8 Por tamaño'!I44</f>
        <v>2411.4765000000002</v>
      </c>
      <c r="J48" s="95">
        <f>'[1]TABLA 4.8 Por tamaño'!J44</f>
        <v>3043.9589999999998</v>
      </c>
      <c r="K48" s="95">
        <f>'[1]TABLA 4.8 Por tamaño'!K44</f>
        <v>3592.9865</v>
      </c>
      <c r="L48" s="95">
        <f>'[1]TABLA 4.8 Por tamaño'!L44</f>
        <v>3631.0390000000002</v>
      </c>
    </row>
    <row r="49" spans="2:12" ht="20" customHeight="1" x14ac:dyDescent="0.55000000000000004">
      <c r="B49" s="94" t="str">
        <f>'[1]TABLA 4.8 Por tamaño'!B45</f>
        <v>UPA Consultas totales</v>
      </c>
      <c r="C49" s="95">
        <f>'[1]TABLA 4.8 Por tamaño'!C45</f>
        <v>2736.5016000000001</v>
      </c>
      <c r="D49" s="95">
        <f>'[1]TABLA 4.8 Por tamaño'!D45</f>
        <v>3025.18235</v>
      </c>
      <c r="E49" s="95">
        <f>'[1]TABLA 4.8 Por tamaño'!E45</f>
        <v>3244.6815499999998</v>
      </c>
      <c r="F49" s="95">
        <f>'[1]TABLA 4.8 Por tamaño'!F45</f>
        <v>3508.3051500000001</v>
      </c>
      <c r="G49" s="95">
        <f>'[1]TABLA 4.8 Por tamaño'!G45</f>
        <v>3763.4671499999999</v>
      </c>
      <c r="H49" s="95">
        <f>'[1]TABLA 4.8 Por tamaño'!H45</f>
        <v>4099.75155</v>
      </c>
      <c r="I49" s="95">
        <f>'[1]TABLA 4.8 Por tamaño'!I45</f>
        <v>3693.85025</v>
      </c>
      <c r="J49" s="95">
        <f>'[1]TABLA 4.8 Por tamaño'!J45</f>
        <v>4422.9004500000001</v>
      </c>
      <c r="K49" s="95">
        <f>'[1]TABLA 4.8 Por tamaño'!K45</f>
        <v>4710.5448999999999</v>
      </c>
      <c r="L49" s="95">
        <f>'[1]TABLA 4.8 Por tamaño'!L45</f>
        <v>5185.3350499999997</v>
      </c>
    </row>
    <row r="50" spans="2:12" ht="20" customHeight="1" x14ac:dyDescent="0.55000000000000004">
      <c r="B50" s="94" t="str">
        <f>'[1]TABLA 4.8 Por tamaño'!B46</f>
        <v>UPA CMA</v>
      </c>
      <c r="C50" s="95">
        <f>'[1]TABLA 4.8 Por tamaño'!C46</f>
        <v>537.84450000000004</v>
      </c>
      <c r="D50" s="95">
        <f>'[1]TABLA 4.8 Por tamaño'!D46</f>
        <v>555.73800000000006</v>
      </c>
      <c r="E50" s="95">
        <f>'[1]TABLA 4.8 Por tamaño'!E46</f>
        <v>593.28750000000002</v>
      </c>
      <c r="F50" s="95">
        <f>'[1]TABLA 4.8 Por tamaño'!F46</f>
        <v>647.5095</v>
      </c>
      <c r="G50" s="95">
        <f>'[1]TABLA 4.8 Por tamaño'!G46</f>
        <v>671.37149999999997</v>
      </c>
      <c r="H50" s="95">
        <f>'[1]TABLA 4.8 Por tamaño'!H46</f>
        <v>768.07650000000001</v>
      </c>
      <c r="I50" s="95">
        <f>'[1]TABLA 4.8 Por tamaño'!I46</f>
        <v>656.64449999999999</v>
      </c>
      <c r="J50" s="95">
        <f>'[1]TABLA 4.8 Por tamaño'!J46</f>
        <v>782.60249999999996</v>
      </c>
      <c r="K50" s="95">
        <f>'[1]TABLA 4.8 Por tamaño'!K46</f>
        <v>875.54549999999995</v>
      </c>
      <c r="L50" s="95">
        <f>'[1]TABLA 4.8 Por tamaño'!L46</f>
        <v>949.101</v>
      </c>
    </row>
    <row r="51" spans="2:12" ht="20" customHeight="1" x14ac:dyDescent="0.55000000000000004">
      <c r="B51" s="94" t="str">
        <f>'[1]TABLA 4.8 Por tamaño'!B47</f>
        <v>UPA Hospital de día</v>
      </c>
      <c r="C51" s="95">
        <f>'[1]TABLA 4.8 Por tamaño'!C47</f>
        <v>142.82400000000001</v>
      </c>
      <c r="D51" s="95">
        <f>'[1]TABLA 4.8 Por tamaño'!D47</f>
        <v>144.85124999999999</v>
      </c>
      <c r="E51" s="95">
        <f>'[1]TABLA 4.8 Por tamaño'!E47</f>
        <v>173.19450000000001</v>
      </c>
      <c r="F51" s="95">
        <f>'[1]TABLA 4.8 Por tamaño'!F47</f>
        <v>174.45</v>
      </c>
      <c r="G51" s="95">
        <f>'[1]TABLA 4.8 Por tamaño'!G47</f>
        <v>196.22475</v>
      </c>
      <c r="H51" s="95">
        <f>'[1]TABLA 4.8 Por tamaño'!H47</f>
        <v>183.684</v>
      </c>
      <c r="I51" s="95">
        <f>'[1]TABLA 4.8 Por tamaño'!I47</f>
        <v>165.8895</v>
      </c>
      <c r="J51" s="95">
        <f>'[1]TABLA 4.8 Por tamaño'!J47</f>
        <v>207.19125</v>
      </c>
      <c r="K51" s="95">
        <f>'[1]TABLA 4.8 Por tamaño'!K47</f>
        <v>226.9905</v>
      </c>
      <c r="L51" s="95">
        <f>'[1]TABLA 4.8 Por tamaño'!L47</f>
        <v>239.59200000000001</v>
      </c>
    </row>
    <row r="52" spans="2:12" ht="20" customHeight="1" x14ac:dyDescent="0.55000000000000004">
      <c r="C52" s="73"/>
    </row>
    <row r="53" spans="2:12" ht="20" customHeight="1" x14ac:dyDescent="0.55000000000000004">
      <c r="B53" s="88" t="str">
        <f>'[1]TABLA 4.8 Por tamaño'!B48</f>
        <v>TOTAL DE UPAS</v>
      </c>
      <c r="C53" s="52">
        <f>'[1]TABLA 4.8 Por tamaño'!C48</f>
        <v>2014</v>
      </c>
      <c r="D53" s="52">
        <f>'[1]TABLA 4.8 Por tamaño'!D48</f>
        <v>2015</v>
      </c>
      <c r="E53" s="52">
        <f>'[1]TABLA 4.8 Por tamaño'!E48</f>
        <v>2016</v>
      </c>
      <c r="F53" s="52">
        <f>'[1]TABLA 4.8 Por tamaño'!F48</f>
        <v>2017</v>
      </c>
      <c r="G53" s="52">
        <f>'[1]TABLA 4.8 Por tamaño'!G48</f>
        <v>2018</v>
      </c>
      <c r="H53" s="52">
        <f>'[1]TABLA 4.8 Por tamaño'!H48</f>
        <v>2019</v>
      </c>
      <c r="I53" s="52">
        <f>'[1]TABLA 4.8 Por tamaño'!I48</f>
        <v>2020</v>
      </c>
      <c r="J53" s="52">
        <f>'[1]TABLA 4.8 Por tamaño'!J48</f>
        <v>2021</v>
      </c>
      <c r="K53" s="52">
        <f>'[1]TABLA 4.8 Por tamaño'!K48</f>
        <v>2022</v>
      </c>
      <c r="L53" s="52">
        <f>'[1]TABLA 4.8 Por tamaño'!L48</f>
        <v>2023</v>
      </c>
    </row>
    <row r="54" spans="2:12" ht="20" customHeight="1" thickBot="1" x14ac:dyDescent="0.6">
      <c r="B54" s="66" t="str">
        <f>'[1]TABLA 4.8 Por tamaño'!B49</f>
        <v>Públicos-SNS</v>
      </c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 ht="20" customHeight="1" thickTop="1" x14ac:dyDescent="0.55000000000000004">
      <c r="B55" s="94" t="str">
        <f>'[1]TABLA 4.8 Por tamaño'!B50</f>
        <v>Hospitalización</v>
      </c>
      <c r="C55" s="95">
        <f>'[1]TABLA 4.8 Por tamaño'!C50</f>
        <v>34564.311849999998</v>
      </c>
      <c r="D55" s="95">
        <f>'[1]TABLA 4.8 Por tamaño'!D50</f>
        <v>34704.734000000004</v>
      </c>
      <c r="E55" s="95">
        <f>'[1]TABLA 4.8 Por tamaño'!E50</f>
        <v>34737.792849999998</v>
      </c>
      <c r="F55" s="95">
        <f>'[1]TABLA 4.8 Por tamaño'!F50</f>
        <v>34333.013599999998</v>
      </c>
      <c r="G55" s="95">
        <f>'[1]TABLA 4.8 Por tamaño'!G50</f>
        <v>34729.179500000006</v>
      </c>
      <c r="H55" s="95">
        <f>'[1]TABLA 4.8 Por tamaño'!H50</f>
        <v>34616.311600000001</v>
      </c>
      <c r="I55" s="95">
        <f>'[1]TABLA 4.8 Por tamaño'!I50</f>
        <v>32337.6646</v>
      </c>
      <c r="J55" s="95">
        <f>'[1]TABLA 4.8 Por tamaño'!J50</f>
        <v>34540.772400000002</v>
      </c>
      <c r="K55" s="95">
        <f>'[1]TABLA 4.8 Por tamaño'!K50</f>
        <v>34631.076800000003</v>
      </c>
      <c r="L55" s="95">
        <f>'[1]TABLA 4.8 Por tamaño'!L50</f>
        <v>34700.811349999996</v>
      </c>
    </row>
    <row r="56" spans="2:12" ht="20" customHeight="1" x14ac:dyDescent="0.55000000000000004">
      <c r="B56" s="94" t="str">
        <f>'[1]TABLA 4.8 Por tamaño'!B51</f>
        <v>Urgencia no ingresada</v>
      </c>
      <c r="C56" s="95">
        <f>'[1]TABLA 4.8 Por tamaño'!C51</f>
        <v>9190.5334999999995</v>
      </c>
      <c r="D56" s="95">
        <f>'[1]TABLA 4.8 Por tamaño'!D51</f>
        <v>9468.9140000000007</v>
      </c>
      <c r="E56" s="95">
        <f>'[1]TABLA 4.8 Por tamaño'!E51</f>
        <v>9831.1304999999993</v>
      </c>
      <c r="F56" s="95">
        <f>'[1]TABLA 4.8 Por tamaño'!F51</f>
        <v>10058.782000000001</v>
      </c>
      <c r="G56" s="95">
        <f>'[1]TABLA 4.8 Por tamaño'!G51</f>
        <v>10196.127499999999</v>
      </c>
      <c r="H56" s="95">
        <f>'[1]TABLA 4.8 Por tamaño'!H51</f>
        <v>10519.438000000002</v>
      </c>
      <c r="I56" s="95">
        <f>'[1]TABLA 4.8 Por tamaño'!I51</f>
        <v>7469.2744999999995</v>
      </c>
      <c r="J56" s="95">
        <f>'[1]TABLA 4.8 Por tamaño'!J51</f>
        <v>9171.7009999999991</v>
      </c>
      <c r="K56" s="95">
        <f>'[1]TABLA 4.8 Por tamaño'!K51</f>
        <v>10199.863500000001</v>
      </c>
      <c r="L56" s="95">
        <f>'[1]TABLA 4.8 Por tamaño'!L51</f>
        <v>11160.002999999999</v>
      </c>
    </row>
    <row r="57" spans="2:12" ht="20" customHeight="1" x14ac:dyDescent="0.55000000000000004">
      <c r="B57" s="94" t="str">
        <f>'[1]TABLA 4.8 Por tamaño'!B52</f>
        <v>Consultas totales</v>
      </c>
      <c r="C57" s="95">
        <f>'[1]TABLA 4.8 Por tamaño'!C52</f>
        <v>14145.75765</v>
      </c>
      <c r="D57" s="95">
        <f>'[1]TABLA 4.8 Por tamaño'!D52</f>
        <v>14207.211200000002</v>
      </c>
      <c r="E57" s="95">
        <f>'[1]TABLA 4.8 Por tamaño'!E52</f>
        <v>14225.847500000002</v>
      </c>
      <c r="F57" s="95">
        <f>'[1]TABLA 4.8 Por tamaño'!F52</f>
        <v>14500.284949999999</v>
      </c>
      <c r="G57" s="95">
        <f>'[1]TABLA 4.8 Por tamaño'!G52</f>
        <v>14806.921</v>
      </c>
      <c r="H57" s="95">
        <f>'[1]TABLA 4.8 Por tamaño'!H52</f>
        <v>14961.3212</v>
      </c>
      <c r="I57" s="95">
        <f>'[1]TABLA 4.8 Por tamaño'!I52</f>
        <v>12804.033749999999</v>
      </c>
      <c r="J57" s="95">
        <f>'[1]TABLA 4.8 Por tamaño'!J52</f>
        <v>14473.8914</v>
      </c>
      <c r="K57" s="95">
        <f>'[1]TABLA 4.8 Por tamaño'!K52</f>
        <v>15275.206549999999</v>
      </c>
      <c r="L57" s="95">
        <f>'[1]TABLA 4.8 Por tamaño'!L52</f>
        <v>15934.461799999999</v>
      </c>
    </row>
    <row r="58" spans="2:12" ht="20" customHeight="1" x14ac:dyDescent="0.55000000000000004">
      <c r="B58" s="94" t="str">
        <f>'[1]TABLA 4.8 Por tamaño'!B53</f>
        <v>CMA</v>
      </c>
      <c r="C58" s="95">
        <f>'[1]TABLA 4.8 Por tamaño'!C53</f>
        <v>1746.6270000000002</v>
      </c>
      <c r="D58" s="95">
        <f>'[1]TABLA 4.8 Por tamaño'!D53</f>
        <v>1807.9349999999999</v>
      </c>
      <c r="E58" s="95">
        <f>'[1]TABLA 4.8 Por tamaño'!E53</f>
        <v>1792.4865</v>
      </c>
      <c r="F58" s="95">
        <f>'[1]TABLA 4.8 Por tamaño'!F53</f>
        <v>1853.9430000000002</v>
      </c>
      <c r="G58" s="95">
        <f>'[1]TABLA 4.8 Por tamaño'!G53</f>
        <v>1871.2920000000001</v>
      </c>
      <c r="H58" s="95">
        <f>'[1]TABLA 4.8 Por tamaño'!H53</f>
        <v>1922.229</v>
      </c>
      <c r="I58" s="95">
        <f>'[1]TABLA 4.8 Por tamaño'!I53</f>
        <v>1423.413</v>
      </c>
      <c r="J58" s="95">
        <f>'[1]TABLA 4.8 Por tamaño'!J53</f>
        <v>1732.8764999999999</v>
      </c>
      <c r="K58" s="95">
        <f>'[1]TABLA 4.8 Por tamaño'!K53</f>
        <v>1865.9895000000001</v>
      </c>
      <c r="L58" s="95">
        <f>'[1]TABLA 4.8 Por tamaño'!L53</f>
        <v>2051.8245000000002</v>
      </c>
    </row>
    <row r="59" spans="2:12" ht="20" customHeight="1" x14ac:dyDescent="0.55000000000000004">
      <c r="B59" s="94" t="str">
        <f>'[1]TABLA 4.8 Por tamaño'!B54</f>
        <v>Hospital de día</v>
      </c>
      <c r="C59" s="95">
        <f>'[1]TABLA 4.8 Por tamaño'!C54</f>
        <v>4046.6864999999998</v>
      </c>
      <c r="D59" s="95">
        <f>'[1]TABLA 4.8 Por tamaño'!D54</f>
        <v>4147.5360000000001</v>
      </c>
      <c r="E59" s="95">
        <f>'[1]TABLA 4.8 Por tamaño'!E54</f>
        <v>4368.0697499999997</v>
      </c>
      <c r="F59" s="95">
        <f>'[1]TABLA 4.8 Por tamaño'!F54</f>
        <v>4417.8607499999998</v>
      </c>
      <c r="G59" s="95">
        <f>'[1]TABLA 4.8 Por tamaño'!G54</f>
        <v>4641.62925</v>
      </c>
      <c r="H59" s="95">
        <f>'[1]TABLA 4.8 Por tamaño'!H54</f>
        <v>4998.5197500000004</v>
      </c>
      <c r="I59" s="95">
        <f>'[1]TABLA 4.8 Por tamaño'!I54</f>
        <v>4535.5102500000003</v>
      </c>
      <c r="J59" s="95">
        <f>'[1]TABLA 4.8 Por tamaño'!J54</f>
        <v>4969.6597499999998</v>
      </c>
      <c r="K59" s="95">
        <f>'[1]TABLA 4.8 Por tamaño'!K54</f>
        <v>5207.0054999999993</v>
      </c>
      <c r="L59" s="95">
        <f>'[1]TABLA 4.8 Por tamaño'!L54</f>
        <v>5725.9972499999994</v>
      </c>
    </row>
    <row r="60" spans="2:12" ht="20" customHeight="1" thickBot="1" x14ac:dyDescent="0.6">
      <c r="B60" s="66" t="str">
        <f>'[1]TABLA 4.8 Por tamaño'!B55</f>
        <v>Privados</v>
      </c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 ht="20" customHeight="1" thickTop="1" x14ac:dyDescent="0.55000000000000004">
      <c r="B61" s="94" t="str">
        <f>'[1]TABLA 4.8 Por tamaño'!B56</f>
        <v>UPA Hospitalización</v>
      </c>
      <c r="C61" s="95">
        <f>'[1]TABLA 4.8 Por tamaño'!C56</f>
        <v>6340.6839</v>
      </c>
      <c r="D61" s="95">
        <f>'[1]TABLA 4.8 Por tamaño'!D56</f>
        <v>6309.1091000000006</v>
      </c>
      <c r="E61" s="95">
        <f>'[1]TABLA 4.8 Por tamaño'!E56</f>
        <v>6417.4627</v>
      </c>
      <c r="F61" s="95">
        <f>'[1]TABLA 4.8 Por tamaño'!F56</f>
        <v>6263.5440999999992</v>
      </c>
      <c r="G61" s="95">
        <f>'[1]TABLA 4.8 Por tamaño'!G56</f>
        <v>6057.3897999999999</v>
      </c>
      <c r="H61" s="95">
        <f>'[1]TABLA 4.8 Por tamaño'!H56</f>
        <v>5968.8942999999999</v>
      </c>
      <c r="I61" s="95">
        <f>'[1]TABLA 4.8 Por tamaño'!I56</f>
        <v>5467.5045499999997</v>
      </c>
      <c r="J61" s="95">
        <f>'[1]TABLA 4.8 Por tamaño'!J56</f>
        <v>5575.0933000000005</v>
      </c>
      <c r="K61" s="95">
        <f>'[1]TABLA 4.8 Por tamaño'!K56</f>
        <v>5353.7509499999996</v>
      </c>
      <c r="L61" s="95">
        <f>'[1]TABLA 4.8 Por tamaño'!L56</f>
        <v>5235.7611999999999</v>
      </c>
    </row>
    <row r="62" spans="2:12" ht="20" customHeight="1" x14ac:dyDescent="0.55000000000000004">
      <c r="B62" s="94" t="str">
        <f>'[1]TABLA 4.8 Por tamaño'!B57</f>
        <v>UPA Urgencia no Ingresada</v>
      </c>
      <c r="C62" s="95">
        <f>'[1]TABLA 4.8 Por tamaño'!C57</f>
        <v>2857.5609999999997</v>
      </c>
      <c r="D62" s="95">
        <f>'[1]TABLA 4.8 Por tamaño'!D57</f>
        <v>3088.7310000000002</v>
      </c>
      <c r="E62" s="95">
        <f>'[1]TABLA 4.8 Por tamaño'!E57</f>
        <v>3346.0969999999998</v>
      </c>
      <c r="F62" s="95">
        <f>'[1]TABLA 4.8 Por tamaño'!F57</f>
        <v>3450.0149999999999</v>
      </c>
      <c r="G62" s="95">
        <f>'[1]TABLA 4.8 Por tamaño'!G57</f>
        <v>3478.8464999999997</v>
      </c>
      <c r="H62" s="95">
        <f>'[1]TABLA 4.8 Por tamaño'!H57</f>
        <v>3624.4810000000002</v>
      </c>
      <c r="I62" s="95">
        <f>'[1]TABLA 4.8 Por tamaño'!I57</f>
        <v>2625.6515000000004</v>
      </c>
      <c r="J62" s="95">
        <f>'[1]TABLA 4.8 Por tamaño'!J57</f>
        <v>3373.6229999999996</v>
      </c>
      <c r="K62" s="95">
        <f>'[1]TABLA 4.8 Por tamaño'!K57</f>
        <v>3923.2370000000001</v>
      </c>
      <c r="L62" s="95">
        <f>'[1]TABLA 4.8 Por tamaño'!L57</f>
        <v>4006.3775000000001</v>
      </c>
    </row>
    <row r="63" spans="2:12" ht="20" customHeight="1" x14ac:dyDescent="0.55000000000000004">
      <c r="B63" s="94" t="str">
        <f>'[1]TABLA 4.8 Por tamaño'!B58</f>
        <v>UPA Consultas totales</v>
      </c>
      <c r="C63" s="95">
        <f>'[1]TABLA 4.8 Por tamaño'!C58</f>
        <v>3038.4803499999998</v>
      </c>
      <c r="D63" s="95">
        <f>'[1]TABLA 4.8 Por tamaño'!D58</f>
        <v>3310.3250499999999</v>
      </c>
      <c r="E63" s="95">
        <f>'[1]TABLA 4.8 Por tamaño'!E58</f>
        <v>3642.8818999999999</v>
      </c>
      <c r="F63" s="95">
        <f>'[1]TABLA 4.8 Por tamaño'!F58</f>
        <v>3850.24845</v>
      </c>
      <c r="G63" s="95">
        <f>'[1]TABLA 4.8 Por tamaño'!G58</f>
        <v>4054.9965499999998</v>
      </c>
      <c r="H63" s="95">
        <f>'[1]TABLA 4.8 Por tamaño'!H58</f>
        <v>4420.8424500000001</v>
      </c>
      <c r="I63" s="95">
        <f>'[1]TABLA 4.8 Por tamaño'!I58</f>
        <v>3974.8251500000001</v>
      </c>
      <c r="J63" s="95">
        <f>'[1]TABLA 4.8 Por tamaño'!J58</f>
        <v>4917.6162999999997</v>
      </c>
      <c r="K63" s="95">
        <f>'[1]TABLA 4.8 Por tamaño'!K58</f>
        <v>5161.0361000000003</v>
      </c>
      <c r="L63" s="95">
        <f>'[1]TABLA 4.8 Por tamaño'!L58</f>
        <v>5718.0212499999998</v>
      </c>
    </row>
    <row r="64" spans="2:12" ht="20" customHeight="1" x14ac:dyDescent="0.55000000000000004">
      <c r="B64" s="94" t="str">
        <f>'[1]TABLA 4.8 Por tamaño'!B59</f>
        <v>UPA CMA</v>
      </c>
      <c r="C64" s="95">
        <f>'[1]TABLA 4.8 Por tamaño'!C59</f>
        <v>600.53550000000007</v>
      </c>
      <c r="D64" s="95">
        <f>'[1]TABLA 4.8 Por tamaño'!D59</f>
        <v>620.3325000000001</v>
      </c>
      <c r="E64" s="95">
        <f>'[1]TABLA 4.8 Por tamaño'!E59</f>
        <v>683.4135</v>
      </c>
      <c r="F64" s="95">
        <f>'[1]TABLA 4.8 Por tamaño'!F59</f>
        <v>720.90300000000002</v>
      </c>
      <c r="G64" s="95">
        <f>'[1]TABLA 4.8 Por tamaño'!G59</f>
        <v>732.32549999999992</v>
      </c>
      <c r="H64" s="95">
        <f>'[1]TABLA 4.8 Por tamaño'!H59</f>
        <v>834.63750000000005</v>
      </c>
      <c r="I64" s="95">
        <f>'[1]TABLA 4.8 Por tamaño'!I59</f>
        <v>702.69600000000003</v>
      </c>
      <c r="J64" s="95">
        <f>'[1]TABLA 4.8 Por tamaño'!J59</f>
        <v>844.20449999999994</v>
      </c>
      <c r="K64" s="95">
        <f>'[1]TABLA 4.8 Por tamaño'!K59</f>
        <v>939.5714999999999</v>
      </c>
      <c r="L64" s="95">
        <f>'[1]TABLA 4.8 Por tamaño'!L59</f>
        <v>1034.982</v>
      </c>
    </row>
    <row r="65" spans="2:12" ht="20" customHeight="1" x14ac:dyDescent="0.55000000000000004">
      <c r="B65" s="94" t="str">
        <f>'[1]TABLA 4.8 Por tamaño'!B60</f>
        <v>UPA Hospital de día</v>
      </c>
      <c r="C65" s="95">
        <f>'[1]TABLA 4.8 Por tamaño'!C60</f>
        <v>193.59975000000003</v>
      </c>
      <c r="D65" s="95">
        <f>'[1]TABLA 4.8 Por tamaño'!D60</f>
        <v>195.20099999999999</v>
      </c>
      <c r="E65" s="95">
        <f>'[1]TABLA 4.8 Por tamaño'!E60</f>
        <v>230.505</v>
      </c>
      <c r="F65" s="95">
        <f>'[1]TABLA 4.8 Por tamaño'!F60</f>
        <v>230.25674999999998</v>
      </c>
      <c r="G65" s="95">
        <f>'[1]TABLA 4.8 Por tamaño'!G60</f>
        <v>252.64125000000001</v>
      </c>
      <c r="H65" s="95">
        <f>'[1]TABLA 4.8 Por tamaño'!H60</f>
        <v>241.85550000000001</v>
      </c>
      <c r="I65" s="95">
        <f>'[1]TABLA 4.8 Por tamaño'!I60</f>
        <v>207.41849999999999</v>
      </c>
      <c r="J65" s="95">
        <f>'[1]TABLA 4.8 Por tamaño'!J60</f>
        <v>260.274</v>
      </c>
      <c r="K65" s="95">
        <f>'[1]TABLA 4.8 Por tamaño'!K60</f>
        <v>292.45125000000002</v>
      </c>
      <c r="L65" s="95">
        <f>'[1]TABLA 4.8 Por tamaño'!L60</f>
        <v>314.47125</v>
      </c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87" fitToHeight="0" orientation="landscape" r:id="rId1"/>
  <rowBreaks count="2" manualBreakCount="2">
    <brk id="23" min="1" max="12" man="1"/>
    <brk id="51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18</vt:i4>
      </vt:variant>
    </vt:vector>
  </HeadingPairs>
  <TitlesOfParts>
    <vt:vector size="30" baseType="lpstr">
      <vt:lpstr>ÍNDICE</vt:lpstr>
      <vt:lpstr>TABLA 4.1</vt:lpstr>
      <vt:lpstr>TABLA 4.2</vt:lpstr>
      <vt:lpstr>TABLA 4.3</vt:lpstr>
      <vt:lpstr>TABLA 4.4</vt:lpstr>
      <vt:lpstr>TABLA 4.5</vt:lpstr>
      <vt:lpstr>TABLA 4.6 </vt:lpstr>
      <vt:lpstr>TABLA 4.7</vt:lpstr>
      <vt:lpstr>TABLA 4.8 </vt:lpstr>
      <vt:lpstr>TABLA 4.9</vt:lpstr>
      <vt:lpstr>TABLA 4.10</vt:lpstr>
      <vt:lpstr>TABLA 4.11</vt:lpstr>
      <vt:lpstr>'TABLA 4.2'!_Toc14358410</vt:lpstr>
      <vt:lpstr>'TABLA 4.4'!_Toc14358414</vt:lpstr>
      <vt:lpstr>'TABLA 4.7'!_Toc490737590</vt:lpstr>
      <vt:lpstr>'TABLA 4.2'!_Toc9925473</vt:lpstr>
      <vt:lpstr>ÍNDICE!Área_de_impresión</vt:lpstr>
      <vt:lpstr>'TABLA 4.1'!Área_de_impresión</vt:lpstr>
      <vt:lpstr>'TABLA 4.10'!Área_de_impresión</vt:lpstr>
      <vt:lpstr>'TABLA 4.11'!Área_de_impresión</vt:lpstr>
      <vt:lpstr>'TABLA 4.2'!Área_de_impresión</vt:lpstr>
      <vt:lpstr>'TABLA 4.3'!Área_de_impresión</vt:lpstr>
      <vt:lpstr>'TABLA 4.4'!Área_de_impresión</vt:lpstr>
      <vt:lpstr>'TABLA 4.5'!Área_de_impresión</vt:lpstr>
      <vt:lpstr>'TABLA 4.6 '!Área_de_impresión</vt:lpstr>
      <vt:lpstr>'TABLA 4.7'!Área_de_impresión</vt:lpstr>
      <vt:lpstr>'TABLA 4.8 '!Área_de_impresión</vt:lpstr>
      <vt:lpstr>'TABLA 4.9'!Área_de_impresión</vt:lpstr>
      <vt:lpstr>'TABLA 4.11'!Títulos_a_imprimir</vt:lpstr>
      <vt:lpstr>'TABLA 4.8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Reina Chaparro. Francisco Javier</cp:lastModifiedBy>
  <cp:lastPrinted>2025-11-20T12:23:41Z</cp:lastPrinted>
  <dcterms:created xsi:type="dcterms:W3CDTF">2014-01-28T13:09:47Z</dcterms:created>
  <dcterms:modified xsi:type="dcterms:W3CDTF">2025-11-27T11:52:03Z</dcterms:modified>
</cp:coreProperties>
</file>